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Nextcloud3\Administracion\13. Viaticos\Viaticos Interior\"/>
    </mc:Choice>
  </mc:AlternateContent>
  <xr:revisionPtr revIDLastSave="0" documentId="13_ncr:1_{674903C1-C7CD-48CC-B9A4-2DC901B563D2}" xr6:coauthVersionLast="47" xr6:coauthVersionMax="47" xr10:uidLastSave="{00000000-0000-0000-0000-000000000000}"/>
  <bookViews>
    <workbookView xWindow="-108" yWindow="-108" windowWidth="23256" windowHeight="12456" activeTab="1" xr2:uid="{1F0C334D-78B8-452F-B212-C45C16AFBDDB}"/>
  </bookViews>
  <sheets>
    <sheet name="DDJJ Interior" sheetId="1" r:id="rId1"/>
    <sheet name="Agosto 2026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2" l="1"/>
  <c r="D17" i="2"/>
  <c r="C17" i="2"/>
  <c r="K16" i="2"/>
  <c r="K17" i="2" s="1"/>
  <c r="J16" i="2"/>
  <c r="J17" i="2" s="1"/>
  <c r="I16" i="2"/>
  <c r="I17" i="2" s="1"/>
  <c r="H16" i="2"/>
  <c r="H17" i="2" s="1"/>
  <c r="G16" i="2"/>
  <c r="G17" i="2" s="1"/>
  <c r="F16" i="2"/>
  <c r="F17" i="2" s="1"/>
  <c r="E16" i="2"/>
  <c r="D16" i="2"/>
  <c r="B16" i="2"/>
  <c r="B17" i="2" s="1"/>
  <c r="H15" i="2"/>
  <c r="G15" i="2"/>
  <c r="C15" i="2"/>
  <c r="K14" i="2"/>
  <c r="K15" i="2" s="1"/>
  <c r="J14" i="2"/>
  <c r="J15" i="2" s="1"/>
  <c r="I14" i="2"/>
  <c r="I15" i="2" s="1"/>
  <c r="H14" i="2"/>
  <c r="G14" i="2"/>
  <c r="F14" i="2"/>
  <c r="F15" i="2" s="1"/>
  <c r="E14" i="2"/>
  <c r="E15" i="2" s="1"/>
  <c r="D14" i="2"/>
  <c r="D15" i="2" s="1"/>
  <c r="B14" i="2"/>
  <c r="B15" i="2" s="1"/>
  <c r="K13" i="2"/>
  <c r="J13" i="2"/>
  <c r="C13" i="2"/>
  <c r="B13" i="2"/>
  <c r="K12" i="2"/>
  <c r="J12" i="2"/>
  <c r="I12" i="2"/>
  <c r="I13" i="2" s="1"/>
  <c r="H12" i="2"/>
  <c r="H13" i="2" s="1"/>
  <c r="G12" i="2"/>
  <c r="G13" i="2" s="1"/>
  <c r="F12" i="2"/>
  <c r="F13" i="2" s="1"/>
  <c r="E12" i="2"/>
  <c r="E13" i="2" s="1"/>
  <c r="D12" i="2"/>
  <c r="D13" i="2" s="1"/>
  <c r="B12" i="2"/>
  <c r="F11" i="2"/>
  <c r="E11" i="2"/>
  <c r="C11" i="2"/>
  <c r="K10" i="2"/>
  <c r="K11" i="2" s="1"/>
  <c r="J10" i="2"/>
  <c r="J11" i="2" s="1"/>
  <c r="I10" i="2"/>
  <c r="I11" i="2" s="1"/>
  <c r="H10" i="2"/>
  <c r="H11" i="2" s="1"/>
  <c r="G10" i="2"/>
  <c r="G11" i="2" s="1"/>
  <c r="F10" i="2"/>
  <c r="E10" i="2"/>
  <c r="D10" i="2"/>
  <c r="D11" i="2" s="1"/>
  <c r="B10" i="2"/>
  <c r="B11" i="2" s="1"/>
  <c r="I9" i="2"/>
  <c r="H9" i="2"/>
  <c r="D9" i="2"/>
  <c r="C9" i="2"/>
  <c r="K8" i="2"/>
  <c r="K9" i="2" s="1"/>
  <c r="J8" i="2"/>
  <c r="J9" i="2" s="1"/>
  <c r="I8" i="2"/>
  <c r="H8" i="2"/>
  <c r="G8" i="2"/>
  <c r="G9" i="2" s="1"/>
  <c r="F8" i="2"/>
  <c r="F9" i="2" s="1"/>
  <c r="E8" i="2"/>
  <c r="E9" i="2" s="1"/>
  <c r="D8" i="2"/>
  <c r="B8" i="2"/>
  <c r="B9" i="2" s="1"/>
  <c r="K7" i="2"/>
  <c r="G7" i="2"/>
  <c r="D7" i="2"/>
  <c r="C7" i="2"/>
  <c r="K6" i="2"/>
  <c r="J6" i="2"/>
  <c r="J7" i="2" s="1"/>
  <c r="I6" i="2"/>
  <c r="I7" i="2" s="1"/>
  <c r="H6" i="2"/>
  <c r="H7" i="2" s="1"/>
  <c r="G6" i="2"/>
  <c r="F6" i="2"/>
  <c r="F7" i="2" s="1"/>
  <c r="E6" i="2"/>
  <c r="E7" i="2" s="1"/>
  <c r="D6" i="2"/>
  <c r="B6" i="2"/>
  <c r="B7" i="2" s="1"/>
  <c r="C32" i="1"/>
  <c r="C44" i="1" s="1"/>
  <c r="C46" i="1" s="1"/>
  <c r="C35" i="1"/>
  <c r="C41" i="1"/>
</calcChain>
</file>

<file path=xl/sharedStrings.xml><?xml version="1.0" encoding="utf-8"?>
<sst xmlns="http://schemas.openxmlformats.org/spreadsheetml/2006/main" count="70" uniqueCount="58">
  <si>
    <t>con la misma letra y color de tinta</t>
  </si>
  <si>
    <t xml:space="preserve">La DDJJ no se puede enmendar ni tachar y debe ser confeccionada </t>
  </si>
  <si>
    <t>En todos los casos debe demostrarse la ida y la vuelta al destino.</t>
  </si>
  <si>
    <r>
      <t>Para liquidar viáticos únicamente,</t>
    </r>
    <r>
      <rPr>
        <sz val="11"/>
        <color theme="1"/>
        <rFont val="Calibri"/>
        <family val="2"/>
        <scheme val="minor"/>
      </rPr>
      <t xml:space="preserve"> presentar: fotocopia de pasajes, boarding pass y/o ticket de combustible, sin excepción. </t>
    </r>
  </si>
  <si>
    <t xml:space="preserve"> pasajes de colectivo y/o tickets de combustible YPF.</t>
  </si>
  <si>
    <r>
      <t>Para liquidar viáticos y pasajes</t>
    </r>
    <r>
      <rPr>
        <sz val="11"/>
        <color theme="1"/>
        <rFont val="Calibri"/>
        <family val="2"/>
        <scheme val="minor"/>
      </rPr>
      <t xml:space="preserve">, presentar </t>
    </r>
    <r>
      <rPr>
        <u/>
        <sz val="10"/>
        <rFont val="Arial"/>
        <family val="2"/>
      </rPr>
      <t>en original, sin excepción</t>
    </r>
    <r>
      <rPr>
        <sz val="11"/>
        <color theme="1"/>
        <rFont val="Calibri"/>
        <family val="2"/>
        <scheme val="minor"/>
      </rPr>
      <t>: Boarding pass y factura de compra,</t>
    </r>
  </si>
  <si>
    <t>Firma titular del proyecto:</t>
  </si>
  <si>
    <t>Firma del comisionado</t>
  </si>
  <si>
    <t xml:space="preserve">Pesos </t>
  </si>
  <si>
    <t>Importe en letras:</t>
  </si>
  <si>
    <t>Total a recibir:</t>
  </si>
  <si>
    <t xml:space="preserve">Total 1 + 2  + 3 </t>
  </si>
  <si>
    <t>Total 4</t>
  </si>
  <si>
    <t>Importe pasaje vuelta  + peajes</t>
  </si>
  <si>
    <t>Importe trasbordo</t>
  </si>
  <si>
    <t>Importe pasaje ida + peajes</t>
  </si>
  <si>
    <t>Pasajes  (adjuntar originales)</t>
  </si>
  <si>
    <t>Total 2</t>
  </si>
  <si>
    <t xml:space="preserve">Importe por dia </t>
  </si>
  <si>
    <t>Cantidad de dias</t>
  </si>
  <si>
    <t xml:space="preserve">Total 1 </t>
  </si>
  <si>
    <t>Viaticos</t>
  </si>
  <si>
    <t>Motivo del Viaje:</t>
  </si>
  <si>
    <t>Hora de llegada:</t>
  </si>
  <si>
    <t>Fecha de regreso:</t>
  </si>
  <si>
    <t>Regreso desde/hacia:</t>
  </si>
  <si>
    <t>Hora de partida:</t>
  </si>
  <si>
    <t>Fecha de partida:</t>
  </si>
  <si>
    <t>Trasbordo desde/hacia:</t>
  </si>
  <si>
    <t>Salida desde/hacia:</t>
  </si>
  <si>
    <r>
      <t>Categoría</t>
    </r>
    <r>
      <rPr>
        <sz val="11"/>
        <rFont val="Arial"/>
        <family val="2"/>
      </rPr>
      <t xml:space="preserve">: </t>
    </r>
  </si>
  <si>
    <t>DNI</t>
  </si>
  <si>
    <t xml:space="preserve">Apellido y Nombre: </t>
  </si>
  <si>
    <t>DECLARACION JURADA DE RENDICION DE VIATICOS EN EL INTERIOR</t>
  </si>
  <si>
    <t xml:space="preserve"> </t>
  </si>
  <si>
    <t>CONSEJO NACIONAL DE INVESTIGACIONES CIENTIFICAS Y TECNICAS</t>
  </si>
  <si>
    <t>MINISTERIO DE CIENCIA, TECNOLOGÍA E INNOVACIÓN PRODUCTIVA</t>
  </si>
  <si>
    <t xml:space="preserve">PRESIDENCIA DE LA NACIÓN                                                    </t>
  </si>
  <si>
    <t xml:space="preserve">con funcion ejecutiva </t>
  </si>
  <si>
    <t>ZONA</t>
  </si>
  <si>
    <t>1/2 día</t>
  </si>
  <si>
    <t>1 día</t>
  </si>
  <si>
    <t>1 1/2 día</t>
  </si>
  <si>
    <t>2 días</t>
  </si>
  <si>
    <t>2 1/2 día</t>
  </si>
  <si>
    <t>3 días</t>
  </si>
  <si>
    <t xml:space="preserve">3 1/2 días </t>
  </si>
  <si>
    <t>4 días</t>
  </si>
  <si>
    <t>4 1/2 días</t>
  </si>
  <si>
    <t>5 días</t>
  </si>
  <si>
    <t>Noroeste Argentino (provincias de Jujuy, Salta, Tucumán. Catamarca y La Rioja)</t>
  </si>
  <si>
    <t>Noreste Argentino (provincias de Misiones, Corrientes, Entre Ríos, Formosa y Chaco)</t>
  </si>
  <si>
    <t>CUYO (provincias de San Juan, Mendoza y San Luis)</t>
  </si>
  <si>
    <t>CENTRO (provincias de Córdoba, Santiago del Estero, Santa Fe y La Pampa)</t>
  </si>
  <si>
    <t>SUR (provincias del Neuquén, Río Negro, Chubut, Santa Cruz y Tierra del Fuego</t>
  </si>
  <si>
    <t>REGION METROPOLITANA DE BS. AIRES (provincia de Buenos Aires y Ciudad Autónoma de Buenos Aires)</t>
  </si>
  <si>
    <t>Decreto 552/2026</t>
  </si>
  <si>
    <t>Escala de viaticos para SINEP con y sin Función Ejecutiva -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</si>
</sst>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$-2C0A]\ #,##0.00"/>
    <numFmt numFmtId="165" formatCode="&quot;$&quot;\ #,##0.00"/>
    <numFmt numFmtId="166" formatCode="dd/mm/yyyy;@"/>
  </numFmts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u/>
      <sz val="10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b/>
      <sz val="12"/>
      <name val="Arial"/>
      <family val="2"/>
    </font>
    <font>
      <sz val="10"/>
      <name val="Times New Roman"/>
      <family val="1"/>
    </font>
    <font>
      <u/>
      <sz val="11"/>
      <name val="Arial"/>
      <family val="2"/>
    </font>
    <font>
      <sz val="11"/>
      <name val="Garamond"/>
      <family val="1"/>
    </font>
    <font>
      <b/>
      <sz val="10"/>
      <name val="Abadi MT Condensed Light"/>
    </font>
    <font>
      <sz val="10"/>
      <name val="Abadi MT Condensed Light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</fills>
  <borders count="2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1" fillId="0" borderId="0" xfId="1"/>
    <xf numFmtId="0" fontId="1" fillId="0" borderId="1" xfId="1" applyBorder="1"/>
    <xf numFmtId="0" fontId="1" fillId="0" borderId="2" xfId="1" applyBorder="1"/>
    <xf numFmtId="0" fontId="1" fillId="0" borderId="3" xfId="1" applyBorder="1"/>
    <xf numFmtId="0" fontId="1" fillId="0" borderId="4" xfId="1" applyBorder="1"/>
    <xf numFmtId="0" fontId="1" fillId="0" borderId="5" xfId="1" applyBorder="1"/>
    <xf numFmtId="0" fontId="1" fillId="0" borderId="4" xfId="1" applyBorder="1" applyAlignment="1">
      <alignment horizontal="center"/>
    </xf>
    <xf numFmtId="0" fontId="1" fillId="0" borderId="0" xfId="1" applyAlignment="1">
      <alignment horizontal="center"/>
    </xf>
    <xf numFmtId="0" fontId="1" fillId="0" borderId="5" xfId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/>
    <xf numFmtId="0" fontId="4" fillId="0" borderId="0" xfId="1" applyFont="1"/>
    <xf numFmtId="0" fontId="6" fillId="0" borderId="0" xfId="1" applyFont="1"/>
    <xf numFmtId="4" fontId="6" fillId="0" borderId="0" xfId="1" applyNumberFormat="1" applyFont="1" applyAlignment="1">
      <alignment horizontal="center" vertical="center"/>
    </xf>
    <xf numFmtId="164" fontId="4" fillId="0" borderId="0" xfId="1" applyNumberFormat="1" applyFont="1" applyAlignment="1">
      <alignment horizontal="center" vertical="center"/>
    </xf>
    <xf numFmtId="164" fontId="4" fillId="0" borderId="7" xfId="1" applyNumberFormat="1" applyFont="1" applyBorder="1" applyAlignment="1">
      <alignment horizontal="center" vertical="center"/>
    </xf>
    <xf numFmtId="164" fontId="6" fillId="0" borderId="0" xfId="1" applyNumberFormat="1" applyFont="1" applyAlignment="1">
      <alignment horizontal="center" vertical="center"/>
    </xf>
    <xf numFmtId="0" fontId="7" fillId="0" borderId="0" xfId="1" applyFont="1"/>
    <xf numFmtId="164" fontId="6" fillId="0" borderId="8" xfId="1" applyNumberFormat="1" applyFont="1" applyBorder="1" applyAlignment="1">
      <alignment horizontal="center" vertical="center"/>
    </xf>
    <xf numFmtId="164" fontId="6" fillId="0" borderId="7" xfId="1" applyNumberFormat="1" applyFont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9" fillId="0" borderId="0" xfId="1" applyFont="1"/>
    <xf numFmtId="0" fontId="7" fillId="0" borderId="0" xfId="1" applyFont="1" applyAlignment="1">
      <alignment horizontal="left" wrapText="1"/>
    </xf>
    <xf numFmtId="165" fontId="6" fillId="0" borderId="7" xfId="1" applyNumberFormat="1" applyFont="1" applyBorder="1" applyAlignment="1">
      <alignment horizontal="center" vertical="center"/>
    </xf>
    <xf numFmtId="0" fontId="6" fillId="0" borderId="0" xfId="1" applyFont="1" applyAlignment="1">
      <alignment wrapText="1"/>
    </xf>
    <xf numFmtId="3" fontId="6" fillId="0" borderId="7" xfId="1" applyNumberFormat="1" applyFont="1" applyBorder="1" applyAlignment="1">
      <alignment horizontal="center" vertical="center"/>
    </xf>
    <xf numFmtId="4" fontId="6" fillId="0" borderId="7" xfId="1" applyNumberFormat="1" applyFont="1" applyBorder="1" applyAlignment="1">
      <alignment horizontal="center" vertical="center"/>
    </xf>
    <xf numFmtId="4" fontId="1" fillId="0" borderId="0" xfId="1" applyNumberFormat="1" applyAlignment="1">
      <alignment horizontal="center" vertical="center"/>
    </xf>
    <xf numFmtId="0" fontId="8" fillId="0" borderId="0" xfId="1" applyFont="1" applyAlignment="1">
      <alignment wrapText="1"/>
    </xf>
    <xf numFmtId="0" fontId="6" fillId="0" borderId="0" xfId="1" applyFont="1" applyAlignment="1">
      <alignment horizontal="left"/>
    </xf>
    <xf numFmtId="0" fontId="10" fillId="0" borderId="0" xfId="1" applyFont="1" applyAlignment="1">
      <alignment wrapText="1"/>
    </xf>
    <xf numFmtId="0" fontId="6" fillId="0" borderId="6" xfId="1" applyFont="1" applyBorder="1" applyAlignment="1">
      <alignment horizontal="left"/>
    </xf>
    <xf numFmtId="0" fontId="1" fillId="0" borderId="0" xfId="1" applyAlignment="1">
      <alignment wrapText="1"/>
    </xf>
    <xf numFmtId="0" fontId="11" fillId="0" borderId="0" xfId="1" applyFont="1" applyAlignment="1">
      <alignment horizontal="justify"/>
    </xf>
    <xf numFmtId="0" fontId="12" fillId="0" borderId="0" xfId="1" applyFont="1"/>
    <xf numFmtId="0" fontId="13" fillId="0" borderId="0" xfId="1" applyFont="1" applyAlignment="1">
      <alignment horizontal="left"/>
    </xf>
    <xf numFmtId="0" fontId="1" fillId="0" borderId="13" xfId="1" applyBorder="1"/>
    <xf numFmtId="0" fontId="1" fillId="0" borderId="14" xfId="1" applyBorder="1"/>
    <xf numFmtId="0" fontId="1" fillId="0" borderId="15" xfId="1" applyBorder="1"/>
    <xf numFmtId="20" fontId="6" fillId="0" borderId="9" xfId="1" applyNumberFormat="1" applyFont="1" applyBorder="1" applyAlignment="1">
      <alignment horizontal="left"/>
    </xf>
    <xf numFmtId="0" fontId="6" fillId="0" borderId="9" xfId="1" applyFont="1" applyBorder="1" applyAlignment="1">
      <alignment horizontal="left"/>
    </xf>
    <xf numFmtId="0" fontId="3" fillId="0" borderId="12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left"/>
    </xf>
    <xf numFmtId="166" fontId="6" fillId="0" borderId="6" xfId="1" applyNumberFormat="1" applyFont="1" applyBorder="1" applyAlignment="1">
      <alignment horizontal="left"/>
    </xf>
    <xf numFmtId="0" fontId="6" fillId="0" borderId="6" xfId="1" applyFont="1" applyBorder="1" applyAlignment="1">
      <alignment horizontal="center"/>
    </xf>
    <xf numFmtId="0" fontId="6" fillId="0" borderId="0" xfId="1" applyFont="1" applyAlignment="1">
      <alignment horizontal="left"/>
    </xf>
    <xf numFmtId="4" fontId="6" fillId="0" borderId="6" xfId="1" applyNumberFormat="1" applyFont="1" applyBorder="1" applyAlignment="1">
      <alignment horizontal="left" vertical="center"/>
    </xf>
    <xf numFmtId="4" fontId="6" fillId="0" borderId="6" xfId="1" applyNumberFormat="1" applyFont="1" applyBorder="1" applyAlignment="1">
      <alignment horizontal="center" vertical="center"/>
    </xf>
    <xf numFmtId="0" fontId="2" fillId="0" borderId="0" xfId="1" applyFont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4" xfId="1" applyFont="1" applyBorder="1" applyAlignment="1">
      <alignment horizontal="center"/>
    </xf>
    <xf numFmtId="0" fontId="1" fillId="0" borderId="5" xfId="1" applyBorder="1" applyAlignment="1">
      <alignment horizontal="center"/>
    </xf>
    <xf numFmtId="0" fontId="1" fillId="0" borderId="0" xfId="1" applyAlignment="1">
      <alignment horizontal="center"/>
    </xf>
    <xf numFmtId="0" fontId="1" fillId="0" borderId="4" xfId="1" applyBorder="1" applyAlignment="1">
      <alignment horizontal="center"/>
    </xf>
    <xf numFmtId="0" fontId="4" fillId="0" borderId="0" xfId="1" applyFont="1" applyAlignment="1">
      <alignment horizontal="center"/>
    </xf>
    <xf numFmtId="4" fontId="14" fillId="0" borderId="12" xfId="0" applyNumberFormat="1" applyFont="1" applyBorder="1" applyAlignment="1">
      <alignment horizontal="center" vertical="center"/>
    </xf>
    <xf numFmtId="4" fontId="14" fillId="0" borderId="11" xfId="0" applyNumberFormat="1" applyFont="1" applyBorder="1" applyAlignment="1">
      <alignment horizontal="center" vertical="center"/>
    </xf>
    <xf numFmtId="4" fontId="14" fillId="0" borderId="10" xfId="0" applyNumberFormat="1" applyFont="1" applyBorder="1" applyAlignment="1">
      <alignment horizontal="center" vertical="center"/>
    </xf>
    <xf numFmtId="0" fontId="15" fillId="0" borderId="0" xfId="0" applyFont="1"/>
    <xf numFmtId="4" fontId="16" fillId="0" borderId="0" xfId="0" applyNumberFormat="1" applyFont="1" applyAlignment="1">
      <alignment horizontal="left" vertical="center"/>
    </xf>
    <xf numFmtId="4" fontId="16" fillId="0" borderId="0" xfId="0" applyNumberFormat="1" applyFont="1" applyAlignment="1">
      <alignment horizontal="center" vertical="center"/>
    </xf>
    <xf numFmtId="4" fontId="16" fillId="3" borderId="0" xfId="0" applyNumberFormat="1" applyFont="1" applyFill="1" applyAlignment="1">
      <alignment horizontal="left" vertical="center"/>
    </xf>
    <xf numFmtId="4" fontId="16" fillId="3" borderId="0" xfId="0" applyNumberFormat="1" applyFont="1" applyFill="1" applyAlignment="1">
      <alignment horizontal="center" vertical="center"/>
    </xf>
    <xf numFmtId="4" fontId="14" fillId="0" borderId="16" xfId="0" applyNumberFormat="1" applyFont="1" applyBorder="1" applyAlignment="1">
      <alignment horizontal="center" vertical="center" wrapText="1"/>
    </xf>
    <xf numFmtId="4" fontId="14" fillId="0" borderId="17" xfId="0" applyNumberFormat="1" applyFont="1" applyBorder="1" applyAlignment="1">
      <alignment horizontal="center" vertical="center" wrapText="1"/>
    </xf>
    <xf numFmtId="4" fontId="14" fillId="0" borderId="17" xfId="0" applyNumberFormat="1" applyFont="1" applyBorder="1" applyAlignment="1">
      <alignment horizontal="center" vertical="center"/>
    </xf>
    <xf numFmtId="4" fontId="14" fillId="0" borderId="18" xfId="0" applyNumberFormat="1" applyFont="1" applyBorder="1" applyAlignment="1">
      <alignment horizontal="center" vertical="center"/>
    </xf>
    <xf numFmtId="4" fontId="16" fillId="0" borderId="19" xfId="0" applyNumberFormat="1" applyFont="1" applyBorder="1" applyAlignment="1">
      <alignment horizontal="left" vertical="center" wrapText="1"/>
    </xf>
    <xf numFmtId="4" fontId="16" fillId="0" borderId="20" xfId="0" applyNumberFormat="1" applyFont="1" applyBorder="1" applyAlignment="1">
      <alignment horizontal="center" vertical="center" wrapText="1"/>
    </xf>
    <xf numFmtId="4" fontId="14" fillId="0" borderId="20" xfId="0" applyNumberFormat="1" applyFont="1" applyBorder="1" applyAlignment="1">
      <alignment horizontal="center" vertical="center" wrapText="1"/>
    </xf>
    <xf numFmtId="4" fontId="16" fillId="0" borderId="20" xfId="0" applyNumberFormat="1" applyFont="1" applyBorder="1" applyAlignment="1">
      <alignment horizontal="center" vertical="center"/>
    </xf>
    <xf numFmtId="4" fontId="16" fillId="0" borderId="21" xfId="0" applyNumberFormat="1" applyFont="1" applyBorder="1" applyAlignment="1">
      <alignment horizontal="center" vertical="center"/>
    </xf>
    <xf numFmtId="4" fontId="16" fillId="2" borderId="22" xfId="0" applyNumberFormat="1" applyFont="1" applyFill="1" applyBorder="1" applyAlignment="1">
      <alignment horizontal="left" vertical="center" wrapText="1"/>
    </xf>
    <xf numFmtId="4" fontId="16" fillId="2" borderId="23" xfId="0" applyNumberFormat="1" applyFont="1" applyFill="1" applyBorder="1" applyAlignment="1">
      <alignment horizontal="center" vertical="center" wrapText="1"/>
    </xf>
    <xf numFmtId="4" fontId="16" fillId="2" borderId="24" xfId="0" applyNumberFormat="1" applyFont="1" applyFill="1" applyBorder="1" applyAlignment="1">
      <alignment horizontal="center" vertical="center" wrapText="1"/>
    </xf>
    <xf numFmtId="4" fontId="15" fillId="0" borderId="0" xfId="0" applyNumberFormat="1" applyFont="1"/>
    <xf numFmtId="4" fontId="16" fillId="2" borderId="24" xfId="0" applyNumberFormat="1" applyFont="1" applyFill="1" applyBorder="1" applyAlignment="1">
      <alignment horizontal="center" vertical="center"/>
    </xf>
    <xf numFmtId="0" fontId="16" fillId="0" borderId="0" xfId="0" applyFont="1"/>
    <xf numFmtId="0" fontId="14" fillId="0" borderId="0" xfId="0" applyFont="1"/>
  </cellXfs>
  <cellStyles count="2">
    <cellStyle name="Normal" xfId="0" builtinId="0"/>
    <cellStyle name="Normal 2" xfId="1" xr:uid="{B3EE04FD-D6BB-4F67-91C8-61945363FF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0CE63-93DF-4CC4-AE6B-CCB8019304C1}">
  <sheetPr>
    <pageSetUpPr fitToPage="1"/>
  </sheetPr>
  <dimension ref="A1:E64"/>
  <sheetViews>
    <sheetView topLeftCell="A37" workbookViewId="0">
      <selection activeCell="B41" sqref="B41"/>
    </sheetView>
  </sheetViews>
  <sheetFormatPr baseColWidth="10" defaultColWidth="11.44140625" defaultRowHeight="13.2"/>
  <cols>
    <col min="1" max="1" width="11.44140625" style="1"/>
    <col min="2" max="2" width="33.44140625" style="1" customWidth="1"/>
    <col min="3" max="3" width="22.77734375" style="1" customWidth="1"/>
    <col min="4" max="4" width="34.21875" style="1" customWidth="1"/>
    <col min="5" max="5" width="12.44140625" style="1" customWidth="1"/>
    <col min="6" max="6" width="11.44140625" style="1"/>
    <col min="7" max="7" width="17.21875" style="1" customWidth="1"/>
    <col min="8" max="16384" width="11.44140625" style="1"/>
  </cols>
  <sheetData>
    <row r="1" spans="1:5">
      <c r="A1" s="41"/>
      <c r="B1" s="40"/>
      <c r="C1" s="40"/>
      <c r="D1" s="40"/>
      <c r="E1" s="39"/>
    </row>
    <row r="2" spans="1:5">
      <c r="A2" s="6"/>
      <c r="B2" s="38" t="s">
        <v>37</v>
      </c>
      <c r="E2" s="5"/>
    </row>
    <row r="3" spans="1:5">
      <c r="A3" s="6"/>
      <c r="B3" s="38" t="s">
        <v>36</v>
      </c>
      <c r="E3" s="5"/>
    </row>
    <row r="4" spans="1:5">
      <c r="A4" s="6"/>
      <c r="B4" s="37" t="s">
        <v>35</v>
      </c>
      <c r="E4" s="5"/>
    </row>
    <row r="5" spans="1:5" ht="14.4">
      <c r="A5" s="6"/>
      <c r="B5" s="36" t="s">
        <v>34</v>
      </c>
      <c r="E5" s="5"/>
    </row>
    <row r="6" spans="1:5">
      <c r="A6" s="6"/>
      <c r="B6" s="8"/>
      <c r="E6" s="5"/>
    </row>
    <row r="7" spans="1:5" ht="13.8" thickBot="1">
      <c r="A7" s="6"/>
      <c r="B7" s="8"/>
      <c r="E7" s="5"/>
    </row>
    <row r="8" spans="1:5" ht="28.5" customHeight="1" thickBot="1">
      <c r="A8" s="44" t="s">
        <v>33</v>
      </c>
      <c r="B8" s="45"/>
      <c r="C8" s="45"/>
      <c r="D8" s="45"/>
      <c r="E8" s="46"/>
    </row>
    <row r="9" spans="1:5">
      <c r="A9" s="6"/>
      <c r="B9" s="35"/>
      <c r="E9" s="5"/>
    </row>
    <row r="10" spans="1:5" ht="20.100000000000001" customHeight="1">
      <c r="A10" s="6"/>
      <c r="B10" s="33" t="s">
        <v>32</v>
      </c>
      <c r="C10" s="47"/>
      <c r="D10" s="47"/>
      <c r="E10" s="5"/>
    </row>
    <row r="11" spans="1:5" ht="20.100000000000001" customHeight="1">
      <c r="A11" s="6"/>
      <c r="B11" s="33" t="s">
        <v>31</v>
      </c>
      <c r="C11" s="34"/>
      <c r="D11" s="34"/>
      <c r="E11" s="5"/>
    </row>
    <row r="12" spans="1:5" ht="20.100000000000001" customHeight="1">
      <c r="A12" s="6"/>
      <c r="B12" s="33" t="s">
        <v>30</v>
      </c>
      <c r="C12" s="47"/>
      <c r="D12" s="47"/>
      <c r="E12" s="5"/>
    </row>
    <row r="13" spans="1:5" ht="12" customHeight="1">
      <c r="A13" s="6"/>
      <c r="B13" s="27"/>
      <c r="C13" s="32"/>
      <c r="D13" s="32"/>
      <c r="E13" s="5"/>
    </row>
    <row r="14" spans="1:5" ht="20.100000000000001" customHeight="1">
      <c r="A14" s="6"/>
      <c r="B14" s="33" t="s">
        <v>29</v>
      </c>
      <c r="C14" s="47"/>
      <c r="D14" s="47"/>
      <c r="E14" s="5"/>
    </row>
    <row r="15" spans="1:5" ht="20.100000000000001" customHeight="1">
      <c r="A15" s="6"/>
      <c r="B15" s="33" t="s">
        <v>27</v>
      </c>
      <c r="C15" s="48"/>
      <c r="D15" s="48"/>
      <c r="E15" s="5"/>
    </row>
    <row r="16" spans="1:5" ht="20.100000000000001" customHeight="1">
      <c r="A16" s="6"/>
      <c r="B16" s="33" t="s">
        <v>26</v>
      </c>
      <c r="C16" s="42"/>
      <c r="D16" s="43"/>
      <c r="E16" s="5"/>
    </row>
    <row r="17" spans="1:5" ht="12" customHeight="1">
      <c r="A17" s="6"/>
      <c r="B17" s="27"/>
      <c r="C17" s="32"/>
      <c r="D17" s="32"/>
      <c r="E17" s="5"/>
    </row>
    <row r="18" spans="1:5" ht="20.100000000000001" customHeight="1">
      <c r="A18" s="6"/>
      <c r="B18" s="33" t="s">
        <v>28</v>
      </c>
      <c r="C18" s="47"/>
      <c r="D18" s="47"/>
      <c r="E18" s="5"/>
    </row>
    <row r="19" spans="1:5" ht="20.100000000000001" customHeight="1">
      <c r="A19" s="6"/>
      <c r="B19" s="33" t="s">
        <v>27</v>
      </c>
      <c r="C19" s="48"/>
      <c r="D19" s="48"/>
      <c r="E19" s="5"/>
    </row>
    <row r="20" spans="1:5" ht="20.100000000000001" customHeight="1">
      <c r="A20" s="6"/>
      <c r="B20" s="33" t="s">
        <v>26</v>
      </c>
      <c r="C20" s="42"/>
      <c r="D20" s="43"/>
      <c r="E20" s="5"/>
    </row>
    <row r="21" spans="1:5" ht="12" customHeight="1">
      <c r="A21" s="6"/>
      <c r="B21" s="33"/>
      <c r="C21" s="32"/>
      <c r="D21" s="32"/>
      <c r="E21" s="5"/>
    </row>
    <row r="22" spans="1:5" ht="20.100000000000001" customHeight="1">
      <c r="A22" s="6"/>
      <c r="B22" s="33" t="s">
        <v>25</v>
      </c>
      <c r="C22" s="47"/>
      <c r="D22" s="47"/>
      <c r="E22" s="5"/>
    </row>
    <row r="23" spans="1:5" ht="20.100000000000001" customHeight="1">
      <c r="A23" s="6"/>
      <c r="B23" s="33" t="s">
        <v>24</v>
      </c>
      <c r="C23" s="48"/>
      <c r="D23" s="48"/>
      <c r="E23" s="5"/>
    </row>
    <row r="24" spans="1:5" ht="20.100000000000001" customHeight="1">
      <c r="A24" s="6"/>
      <c r="B24" s="33" t="s">
        <v>23</v>
      </c>
      <c r="C24" s="42"/>
      <c r="D24" s="43"/>
      <c r="E24" s="5"/>
    </row>
    <row r="25" spans="1:5" ht="20.100000000000001" customHeight="1">
      <c r="A25" s="6"/>
      <c r="B25" s="33"/>
      <c r="C25" s="32"/>
      <c r="D25" s="32"/>
      <c r="E25" s="5"/>
    </row>
    <row r="26" spans="1:5" ht="15" customHeight="1">
      <c r="A26" s="6"/>
      <c r="B26" s="33" t="s">
        <v>22</v>
      </c>
      <c r="C26" s="47"/>
      <c r="D26" s="47"/>
      <c r="E26" s="5"/>
    </row>
    <row r="27" spans="1:5" ht="15" customHeight="1">
      <c r="A27" s="6"/>
      <c r="B27" s="33"/>
      <c r="C27" s="43"/>
      <c r="D27" s="43"/>
      <c r="E27" s="5"/>
    </row>
    <row r="28" spans="1:5" ht="18" customHeight="1">
      <c r="A28" s="6"/>
      <c r="B28" s="27"/>
      <c r="C28" s="50"/>
      <c r="D28" s="50"/>
      <c r="E28" s="5"/>
    </row>
    <row r="29" spans="1:5" ht="15.6">
      <c r="A29" s="6"/>
      <c r="B29" s="31" t="s">
        <v>21</v>
      </c>
      <c r="C29" s="30"/>
      <c r="E29" s="5"/>
    </row>
    <row r="30" spans="1:5" ht="17.100000000000001" customHeight="1">
      <c r="A30" s="6"/>
      <c r="B30" s="27" t="s">
        <v>19</v>
      </c>
      <c r="C30" s="29">
        <v>1</v>
      </c>
      <c r="D30" s="15"/>
      <c r="E30" s="5"/>
    </row>
    <row r="31" spans="1:5" ht="17.100000000000001" customHeight="1">
      <c r="A31" s="6"/>
      <c r="B31" s="27" t="s">
        <v>18</v>
      </c>
      <c r="C31" s="26">
        <v>0</v>
      </c>
      <c r="D31" s="15"/>
      <c r="E31" s="5"/>
    </row>
    <row r="32" spans="1:5" ht="17.100000000000001" customHeight="1">
      <c r="A32" s="6"/>
      <c r="B32" s="25" t="s">
        <v>20</v>
      </c>
      <c r="C32" s="18">
        <f>+C30*C31</f>
        <v>0</v>
      </c>
      <c r="D32" s="15"/>
      <c r="E32" s="5"/>
    </row>
    <row r="33" spans="1:5" ht="17.100000000000001" customHeight="1">
      <c r="A33" s="6"/>
      <c r="B33" s="27" t="s">
        <v>19</v>
      </c>
      <c r="C33" s="28"/>
      <c r="D33" s="15"/>
      <c r="E33" s="5"/>
    </row>
    <row r="34" spans="1:5" ht="17.100000000000001" customHeight="1">
      <c r="A34" s="6"/>
      <c r="B34" s="27" t="s">
        <v>18</v>
      </c>
      <c r="C34" s="26"/>
      <c r="D34" s="15"/>
      <c r="E34" s="5"/>
    </row>
    <row r="35" spans="1:5" ht="17.100000000000001" customHeight="1">
      <c r="A35" s="6"/>
      <c r="B35" s="25" t="s">
        <v>17</v>
      </c>
      <c r="C35" s="18">
        <f>+C33*C34</f>
        <v>0</v>
      </c>
      <c r="D35" s="15"/>
      <c r="E35" s="5"/>
    </row>
    <row r="36" spans="1:5" ht="13.8">
      <c r="A36" s="6"/>
      <c r="B36" s="24"/>
      <c r="C36" s="16"/>
      <c r="D36" s="15"/>
      <c r="E36" s="5"/>
    </row>
    <row r="37" spans="1:5" ht="33" customHeight="1">
      <c r="A37" s="6"/>
      <c r="B37" s="23" t="s">
        <v>16</v>
      </c>
      <c r="C37" s="16"/>
      <c r="D37" s="15"/>
      <c r="E37" s="5"/>
    </row>
    <row r="38" spans="1:5" ht="17.100000000000001" customHeight="1">
      <c r="A38" s="6"/>
      <c r="B38" s="15" t="s">
        <v>15</v>
      </c>
      <c r="C38" s="22">
        <v>0</v>
      </c>
      <c r="D38" s="15"/>
      <c r="E38" s="5"/>
    </row>
    <row r="39" spans="1:5" ht="17.100000000000001" customHeight="1">
      <c r="A39" s="6"/>
      <c r="B39" s="15" t="s">
        <v>14</v>
      </c>
      <c r="C39" s="22"/>
      <c r="D39" s="15"/>
      <c r="E39" s="5"/>
    </row>
    <row r="40" spans="1:5" ht="17.100000000000001" customHeight="1">
      <c r="A40" s="6"/>
      <c r="B40" s="15" t="s">
        <v>13</v>
      </c>
      <c r="C40" s="21">
        <v>0</v>
      </c>
      <c r="D40" s="15"/>
      <c r="E40" s="5"/>
    </row>
    <row r="41" spans="1:5" ht="17.100000000000001" customHeight="1">
      <c r="A41" s="6"/>
      <c r="B41" s="20" t="s">
        <v>12</v>
      </c>
      <c r="C41" s="18">
        <f>+C38+C39+C40</f>
        <v>0</v>
      </c>
      <c r="D41" s="15"/>
      <c r="E41" s="5"/>
    </row>
    <row r="42" spans="1:5" ht="17.100000000000001" customHeight="1">
      <c r="A42" s="6"/>
      <c r="B42" s="15"/>
      <c r="C42" s="19"/>
      <c r="D42" s="15"/>
      <c r="E42" s="5"/>
    </row>
    <row r="43" spans="1:5" ht="13.8">
      <c r="A43" s="6"/>
      <c r="B43" s="15"/>
      <c r="C43" s="16"/>
      <c r="D43" s="15"/>
      <c r="E43" s="5"/>
    </row>
    <row r="44" spans="1:5" ht="17.100000000000001" customHeight="1">
      <c r="A44" s="6"/>
      <c r="B44" s="15" t="s">
        <v>11</v>
      </c>
      <c r="C44" s="18">
        <f>+C32+C35+C41</f>
        <v>0</v>
      </c>
      <c r="D44" s="15"/>
      <c r="E44" s="5"/>
    </row>
    <row r="45" spans="1:5" ht="13.8">
      <c r="A45" s="6"/>
      <c r="B45" s="15"/>
      <c r="C45" s="16"/>
      <c r="D45" s="15"/>
      <c r="E45" s="5"/>
    </row>
    <row r="46" spans="1:5" ht="17.100000000000001" customHeight="1">
      <c r="A46" s="6"/>
      <c r="B46" s="14" t="s">
        <v>10</v>
      </c>
      <c r="C46" s="18">
        <f>+C44</f>
        <v>0</v>
      </c>
      <c r="D46" s="15"/>
      <c r="E46" s="5"/>
    </row>
    <row r="47" spans="1:5" ht="12" customHeight="1">
      <c r="A47" s="6"/>
      <c r="B47" s="14"/>
      <c r="C47" s="17"/>
      <c r="D47" s="15"/>
      <c r="E47" s="5"/>
    </row>
    <row r="48" spans="1:5" ht="19.5" customHeight="1">
      <c r="A48" s="6"/>
      <c r="B48" s="14" t="s">
        <v>9</v>
      </c>
      <c r="C48" s="51" t="s">
        <v>8</v>
      </c>
      <c r="D48" s="51"/>
      <c r="E48" s="5"/>
    </row>
    <row r="49" spans="1:5" ht="18" customHeight="1">
      <c r="A49" s="6"/>
      <c r="B49" s="15"/>
      <c r="C49" s="16"/>
      <c r="D49" s="16"/>
      <c r="E49" s="5"/>
    </row>
    <row r="50" spans="1:5" ht="20.100000000000001" customHeight="1">
      <c r="A50" s="6"/>
      <c r="B50" s="14" t="s">
        <v>7</v>
      </c>
      <c r="C50" s="52"/>
      <c r="D50" s="52"/>
      <c r="E50" s="5"/>
    </row>
    <row r="51" spans="1:5" ht="18" customHeight="1">
      <c r="A51" s="6"/>
      <c r="B51" s="15"/>
      <c r="C51" s="16"/>
      <c r="D51" s="15"/>
      <c r="E51" s="5"/>
    </row>
    <row r="52" spans="1:5" ht="20.100000000000001" customHeight="1">
      <c r="A52" s="6"/>
      <c r="B52" s="14" t="s">
        <v>6</v>
      </c>
      <c r="C52" s="49"/>
      <c r="D52" s="49"/>
      <c r="E52" s="5"/>
    </row>
    <row r="53" spans="1:5" ht="20.100000000000001" customHeight="1">
      <c r="A53" s="6"/>
      <c r="B53" s="13"/>
      <c r="C53" s="8"/>
      <c r="D53" s="8"/>
      <c r="E53" s="5"/>
    </row>
    <row r="54" spans="1:5" ht="14.4">
      <c r="A54" s="54" t="s">
        <v>5</v>
      </c>
      <c r="B54" s="55"/>
      <c r="C54" s="55"/>
      <c r="D54" s="55"/>
      <c r="E54" s="56"/>
    </row>
    <row r="55" spans="1:5">
      <c r="A55" s="57" t="s">
        <v>4</v>
      </c>
      <c r="B55" s="58"/>
      <c r="C55" s="58"/>
      <c r="D55" s="58"/>
      <c r="E55" s="59"/>
    </row>
    <row r="56" spans="1:5">
      <c r="A56" s="9"/>
      <c r="B56" s="8"/>
      <c r="C56" s="8"/>
      <c r="D56" s="8"/>
      <c r="E56" s="7"/>
    </row>
    <row r="57" spans="1:5" ht="14.4">
      <c r="A57" s="54" t="s">
        <v>3</v>
      </c>
      <c r="B57" s="55"/>
      <c r="C57" s="55"/>
      <c r="D57" s="55"/>
      <c r="E57" s="56"/>
    </row>
    <row r="58" spans="1:5">
      <c r="A58" s="11"/>
      <c r="B58" s="12"/>
      <c r="C58" s="12"/>
      <c r="D58" s="12"/>
      <c r="E58" s="10"/>
    </row>
    <row r="59" spans="1:5" ht="13.8">
      <c r="A59" s="11"/>
      <c r="B59" s="60" t="s">
        <v>2</v>
      </c>
      <c r="C59" s="60"/>
      <c r="D59" s="60"/>
      <c r="E59" s="10"/>
    </row>
    <row r="60" spans="1:5">
      <c r="A60" s="57"/>
      <c r="B60" s="58"/>
      <c r="C60" s="58"/>
      <c r="D60" s="58"/>
      <c r="E60" s="59"/>
    </row>
    <row r="61" spans="1:5" ht="15.6">
      <c r="A61" s="6"/>
      <c r="B61" s="53" t="s">
        <v>1</v>
      </c>
      <c r="C61" s="53"/>
      <c r="D61" s="53"/>
      <c r="E61" s="5"/>
    </row>
    <row r="62" spans="1:5" ht="15.6">
      <c r="A62" s="6"/>
      <c r="B62" s="53" t="s">
        <v>0</v>
      </c>
      <c r="C62" s="53"/>
      <c r="D62" s="53"/>
      <c r="E62" s="5"/>
    </row>
    <row r="63" spans="1:5">
      <c r="A63" s="6"/>
      <c r="E63" s="5"/>
    </row>
    <row r="64" spans="1:5" ht="13.8" thickBot="1">
      <c r="A64" s="4"/>
      <c r="B64" s="3"/>
      <c r="C64" s="3"/>
      <c r="D64" s="3"/>
      <c r="E64" s="2"/>
    </row>
  </sheetData>
  <protectedRanges>
    <protectedRange sqref="C10:C12 C14:C16 C22:C24 C30:C31 C38:C40 C33:C34 C48 C50 C52 C26:C27" name="Rango1"/>
  </protectedRanges>
  <mergeCells count="25">
    <mergeCell ref="B62:D62"/>
    <mergeCell ref="A54:E54"/>
    <mergeCell ref="A55:E55"/>
    <mergeCell ref="A57:E57"/>
    <mergeCell ref="B59:D59"/>
    <mergeCell ref="A60:E60"/>
    <mergeCell ref="B61:D61"/>
    <mergeCell ref="C52:D52"/>
    <mergeCell ref="C18:D18"/>
    <mergeCell ref="C19:D19"/>
    <mergeCell ref="C20:D20"/>
    <mergeCell ref="C22:D22"/>
    <mergeCell ref="C23:D23"/>
    <mergeCell ref="C24:D24"/>
    <mergeCell ref="C26:D26"/>
    <mergeCell ref="C27:D27"/>
    <mergeCell ref="C28:D28"/>
    <mergeCell ref="C48:D48"/>
    <mergeCell ref="C50:D50"/>
    <mergeCell ref="C16:D16"/>
    <mergeCell ref="A8:E8"/>
    <mergeCell ref="C10:D10"/>
    <mergeCell ref="C12:D12"/>
    <mergeCell ref="C14:D14"/>
    <mergeCell ref="C15:D15"/>
  </mergeCells>
  <pageMargins left="0.70866141732283472" right="0.70866141732283472" top="0.74803149606299213" bottom="0.74803149606299213" header="0.31496062992125984" footer="0.31496062992125984"/>
  <pageSetup scale="6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15798-6AB6-4591-9FD0-978956A64790}">
  <dimension ref="A1:M31"/>
  <sheetViews>
    <sheetView tabSelected="1" zoomScale="140" zoomScaleNormal="140" workbookViewId="0">
      <selection activeCell="A8" sqref="A8"/>
    </sheetView>
  </sheetViews>
  <sheetFormatPr baseColWidth="10" defaultRowHeight="11.4"/>
  <cols>
    <col min="1" max="1" width="30.88671875" style="64" customWidth="1"/>
    <col min="2" max="2" width="10.33203125" style="64" customWidth="1"/>
    <col min="3" max="4" width="10.109375" style="64" customWidth="1"/>
    <col min="5" max="6" width="9.33203125" style="64" bestFit="1" customWidth="1"/>
    <col min="7" max="8" width="11.5546875" style="64"/>
    <col min="9" max="9" width="10.33203125" style="64" customWidth="1"/>
    <col min="10" max="10" width="10.109375" style="64" customWidth="1"/>
    <col min="11" max="11" width="9.33203125" style="64" customWidth="1"/>
    <col min="12" max="256" width="11.5546875" style="64"/>
    <col min="257" max="257" width="30.88671875" style="64" customWidth="1"/>
    <col min="258" max="258" width="10.33203125" style="64" customWidth="1"/>
    <col min="259" max="260" width="10.109375" style="64" customWidth="1"/>
    <col min="261" max="261" width="8.5546875" style="64" customWidth="1"/>
    <col min="262" max="262" width="8.6640625" style="64" customWidth="1"/>
    <col min="263" max="264" width="11.5546875" style="64"/>
    <col min="265" max="265" width="10.33203125" style="64" customWidth="1"/>
    <col min="266" max="266" width="10.109375" style="64" customWidth="1"/>
    <col min="267" max="267" width="9.33203125" style="64" customWidth="1"/>
    <col min="268" max="512" width="11.5546875" style="64"/>
    <col min="513" max="513" width="30.88671875" style="64" customWidth="1"/>
    <col min="514" max="514" width="10.33203125" style="64" customWidth="1"/>
    <col min="515" max="516" width="10.109375" style="64" customWidth="1"/>
    <col min="517" max="517" width="8.5546875" style="64" customWidth="1"/>
    <col min="518" max="518" width="8.6640625" style="64" customWidth="1"/>
    <col min="519" max="520" width="11.5546875" style="64"/>
    <col min="521" max="521" width="10.33203125" style="64" customWidth="1"/>
    <col min="522" max="522" width="10.109375" style="64" customWidth="1"/>
    <col min="523" max="523" width="9.33203125" style="64" customWidth="1"/>
    <col min="524" max="768" width="11.5546875" style="64"/>
    <col min="769" max="769" width="30.88671875" style="64" customWidth="1"/>
    <col min="770" max="770" width="10.33203125" style="64" customWidth="1"/>
    <col min="771" max="772" width="10.109375" style="64" customWidth="1"/>
    <col min="773" max="773" width="8.5546875" style="64" customWidth="1"/>
    <col min="774" max="774" width="8.6640625" style="64" customWidth="1"/>
    <col min="775" max="776" width="11.5546875" style="64"/>
    <col min="777" max="777" width="10.33203125" style="64" customWidth="1"/>
    <col min="778" max="778" width="10.109375" style="64" customWidth="1"/>
    <col min="779" max="779" width="9.33203125" style="64" customWidth="1"/>
    <col min="780" max="1024" width="11.5546875" style="64"/>
    <col min="1025" max="1025" width="30.88671875" style="64" customWidth="1"/>
    <col min="1026" max="1026" width="10.33203125" style="64" customWidth="1"/>
    <col min="1027" max="1028" width="10.109375" style="64" customWidth="1"/>
    <col min="1029" max="1029" width="8.5546875" style="64" customWidth="1"/>
    <col min="1030" max="1030" width="8.6640625" style="64" customWidth="1"/>
    <col min="1031" max="1032" width="11.5546875" style="64"/>
    <col min="1033" max="1033" width="10.33203125" style="64" customWidth="1"/>
    <col min="1034" max="1034" width="10.109375" style="64" customWidth="1"/>
    <col min="1035" max="1035" width="9.33203125" style="64" customWidth="1"/>
    <col min="1036" max="1280" width="11.5546875" style="64"/>
    <col min="1281" max="1281" width="30.88671875" style="64" customWidth="1"/>
    <col min="1282" max="1282" width="10.33203125" style="64" customWidth="1"/>
    <col min="1283" max="1284" width="10.109375" style="64" customWidth="1"/>
    <col min="1285" max="1285" width="8.5546875" style="64" customWidth="1"/>
    <col min="1286" max="1286" width="8.6640625" style="64" customWidth="1"/>
    <col min="1287" max="1288" width="11.5546875" style="64"/>
    <col min="1289" max="1289" width="10.33203125" style="64" customWidth="1"/>
    <col min="1290" max="1290" width="10.109375" style="64" customWidth="1"/>
    <col min="1291" max="1291" width="9.33203125" style="64" customWidth="1"/>
    <col min="1292" max="1536" width="11.5546875" style="64"/>
    <col min="1537" max="1537" width="30.88671875" style="64" customWidth="1"/>
    <col min="1538" max="1538" width="10.33203125" style="64" customWidth="1"/>
    <col min="1539" max="1540" width="10.109375" style="64" customWidth="1"/>
    <col min="1541" max="1541" width="8.5546875" style="64" customWidth="1"/>
    <col min="1542" max="1542" width="8.6640625" style="64" customWidth="1"/>
    <col min="1543" max="1544" width="11.5546875" style="64"/>
    <col min="1545" max="1545" width="10.33203125" style="64" customWidth="1"/>
    <col min="1546" max="1546" width="10.109375" style="64" customWidth="1"/>
    <col min="1547" max="1547" width="9.33203125" style="64" customWidth="1"/>
    <col min="1548" max="1792" width="11.5546875" style="64"/>
    <col min="1793" max="1793" width="30.88671875" style="64" customWidth="1"/>
    <col min="1794" max="1794" width="10.33203125" style="64" customWidth="1"/>
    <col min="1795" max="1796" width="10.109375" style="64" customWidth="1"/>
    <col min="1797" max="1797" width="8.5546875" style="64" customWidth="1"/>
    <col min="1798" max="1798" width="8.6640625" style="64" customWidth="1"/>
    <col min="1799" max="1800" width="11.5546875" style="64"/>
    <col min="1801" max="1801" width="10.33203125" style="64" customWidth="1"/>
    <col min="1802" max="1802" width="10.109375" style="64" customWidth="1"/>
    <col min="1803" max="1803" width="9.33203125" style="64" customWidth="1"/>
    <col min="1804" max="2048" width="11.5546875" style="64"/>
    <col min="2049" max="2049" width="30.88671875" style="64" customWidth="1"/>
    <col min="2050" max="2050" width="10.33203125" style="64" customWidth="1"/>
    <col min="2051" max="2052" width="10.109375" style="64" customWidth="1"/>
    <col min="2053" max="2053" width="8.5546875" style="64" customWidth="1"/>
    <col min="2054" max="2054" width="8.6640625" style="64" customWidth="1"/>
    <col min="2055" max="2056" width="11.5546875" style="64"/>
    <col min="2057" max="2057" width="10.33203125" style="64" customWidth="1"/>
    <col min="2058" max="2058" width="10.109375" style="64" customWidth="1"/>
    <col min="2059" max="2059" width="9.33203125" style="64" customWidth="1"/>
    <col min="2060" max="2304" width="11.5546875" style="64"/>
    <col min="2305" max="2305" width="30.88671875" style="64" customWidth="1"/>
    <col min="2306" max="2306" width="10.33203125" style="64" customWidth="1"/>
    <col min="2307" max="2308" width="10.109375" style="64" customWidth="1"/>
    <col min="2309" max="2309" width="8.5546875" style="64" customWidth="1"/>
    <col min="2310" max="2310" width="8.6640625" style="64" customWidth="1"/>
    <col min="2311" max="2312" width="11.5546875" style="64"/>
    <col min="2313" max="2313" width="10.33203125" style="64" customWidth="1"/>
    <col min="2314" max="2314" width="10.109375" style="64" customWidth="1"/>
    <col min="2315" max="2315" width="9.33203125" style="64" customWidth="1"/>
    <col min="2316" max="2560" width="11.5546875" style="64"/>
    <col min="2561" max="2561" width="30.88671875" style="64" customWidth="1"/>
    <col min="2562" max="2562" width="10.33203125" style="64" customWidth="1"/>
    <col min="2563" max="2564" width="10.109375" style="64" customWidth="1"/>
    <col min="2565" max="2565" width="8.5546875" style="64" customWidth="1"/>
    <col min="2566" max="2566" width="8.6640625" style="64" customWidth="1"/>
    <col min="2567" max="2568" width="11.5546875" style="64"/>
    <col min="2569" max="2569" width="10.33203125" style="64" customWidth="1"/>
    <col min="2570" max="2570" width="10.109375" style="64" customWidth="1"/>
    <col min="2571" max="2571" width="9.33203125" style="64" customWidth="1"/>
    <col min="2572" max="2816" width="11.5546875" style="64"/>
    <col min="2817" max="2817" width="30.88671875" style="64" customWidth="1"/>
    <col min="2818" max="2818" width="10.33203125" style="64" customWidth="1"/>
    <col min="2819" max="2820" width="10.109375" style="64" customWidth="1"/>
    <col min="2821" max="2821" width="8.5546875" style="64" customWidth="1"/>
    <col min="2822" max="2822" width="8.6640625" style="64" customWidth="1"/>
    <col min="2823" max="2824" width="11.5546875" style="64"/>
    <col min="2825" max="2825" width="10.33203125" style="64" customWidth="1"/>
    <col min="2826" max="2826" width="10.109375" style="64" customWidth="1"/>
    <col min="2827" max="2827" width="9.33203125" style="64" customWidth="1"/>
    <col min="2828" max="3072" width="11.5546875" style="64"/>
    <col min="3073" max="3073" width="30.88671875" style="64" customWidth="1"/>
    <col min="3074" max="3074" width="10.33203125" style="64" customWidth="1"/>
    <col min="3075" max="3076" width="10.109375" style="64" customWidth="1"/>
    <col min="3077" max="3077" width="8.5546875" style="64" customWidth="1"/>
    <col min="3078" max="3078" width="8.6640625" style="64" customWidth="1"/>
    <col min="3079" max="3080" width="11.5546875" style="64"/>
    <col min="3081" max="3081" width="10.33203125" style="64" customWidth="1"/>
    <col min="3082" max="3082" width="10.109375" style="64" customWidth="1"/>
    <col min="3083" max="3083" width="9.33203125" style="64" customWidth="1"/>
    <col min="3084" max="3328" width="11.5546875" style="64"/>
    <col min="3329" max="3329" width="30.88671875" style="64" customWidth="1"/>
    <col min="3330" max="3330" width="10.33203125" style="64" customWidth="1"/>
    <col min="3331" max="3332" width="10.109375" style="64" customWidth="1"/>
    <col min="3333" max="3333" width="8.5546875" style="64" customWidth="1"/>
    <col min="3334" max="3334" width="8.6640625" style="64" customWidth="1"/>
    <col min="3335" max="3336" width="11.5546875" style="64"/>
    <col min="3337" max="3337" width="10.33203125" style="64" customWidth="1"/>
    <col min="3338" max="3338" width="10.109375" style="64" customWidth="1"/>
    <col min="3339" max="3339" width="9.33203125" style="64" customWidth="1"/>
    <col min="3340" max="3584" width="11.5546875" style="64"/>
    <col min="3585" max="3585" width="30.88671875" style="64" customWidth="1"/>
    <col min="3586" max="3586" width="10.33203125" style="64" customWidth="1"/>
    <col min="3587" max="3588" width="10.109375" style="64" customWidth="1"/>
    <col min="3589" max="3589" width="8.5546875" style="64" customWidth="1"/>
    <col min="3590" max="3590" width="8.6640625" style="64" customWidth="1"/>
    <col min="3591" max="3592" width="11.5546875" style="64"/>
    <col min="3593" max="3593" width="10.33203125" style="64" customWidth="1"/>
    <col min="3594" max="3594" width="10.109375" style="64" customWidth="1"/>
    <col min="3595" max="3595" width="9.33203125" style="64" customWidth="1"/>
    <col min="3596" max="3840" width="11.5546875" style="64"/>
    <col min="3841" max="3841" width="30.88671875" style="64" customWidth="1"/>
    <col min="3842" max="3842" width="10.33203125" style="64" customWidth="1"/>
    <col min="3843" max="3844" width="10.109375" style="64" customWidth="1"/>
    <col min="3845" max="3845" width="8.5546875" style="64" customWidth="1"/>
    <col min="3846" max="3846" width="8.6640625" style="64" customWidth="1"/>
    <col min="3847" max="3848" width="11.5546875" style="64"/>
    <col min="3849" max="3849" width="10.33203125" style="64" customWidth="1"/>
    <col min="3850" max="3850" width="10.109375" style="64" customWidth="1"/>
    <col min="3851" max="3851" width="9.33203125" style="64" customWidth="1"/>
    <col min="3852" max="4096" width="11.5546875" style="64"/>
    <col min="4097" max="4097" width="30.88671875" style="64" customWidth="1"/>
    <col min="4098" max="4098" width="10.33203125" style="64" customWidth="1"/>
    <col min="4099" max="4100" width="10.109375" style="64" customWidth="1"/>
    <col min="4101" max="4101" width="8.5546875" style="64" customWidth="1"/>
    <col min="4102" max="4102" width="8.6640625" style="64" customWidth="1"/>
    <col min="4103" max="4104" width="11.5546875" style="64"/>
    <col min="4105" max="4105" width="10.33203125" style="64" customWidth="1"/>
    <col min="4106" max="4106" width="10.109375" style="64" customWidth="1"/>
    <col min="4107" max="4107" width="9.33203125" style="64" customWidth="1"/>
    <col min="4108" max="4352" width="11.5546875" style="64"/>
    <col min="4353" max="4353" width="30.88671875" style="64" customWidth="1"/>
    <col min="4354" max="4354" width="10.33203125" style="64" customWidth="1"/>
    <col min="4355" max="4356" width="10.109375" style="64" customWidth="1"/>
    <col min="4357" max="4357" width="8.5546875" style="64" customWidth="1"/>
    <col min="4358" max="4358" width="8.6640625" style="64" customWidth="1"/>
    <col min="4359" max="4360" width="11.5546875" style="64"/>
    <col min="4361" max="4361" width="10.33203125" style="64" customWidth="1"/>
    <col min="4362" max="4362" width="10.109375" style="64" customWidth="1"/>
    <col min="4363" max="4363" width="9.33203125" style="64" customWidth="1"/>
    <col min="4364" max="4608" width="11.5546875" style="64"/>
    <col min="4609" max="4609" width="30.88671875" style="64" customWidth="1"/>
    <col min="4610" max="4610" width="10.33203125" style="64" customWidth="1"/>
    <col min="4611" max="4612" width="10.109375" style="64" customWidth="1"/>
    <col min="4613" max="4613" width="8.5546875" style="64" customWidth="1"/>
    <col min="4614" max="4614" width="8.6640625" style="64" customWidth="1"/>
    <col min="4615" max="4616" width="11.5546875" style="64"/>
    <col min="4617" max="4617" width="10.33203125" style="64" customWidth="1"/>
    <col min="4618" max="4618" width="10.109375" style="64" customWidth="1"/>
    <col min="4619" max="4619" width="9.33203125" style="64" customWidth="1"/>
    <col min="4620" max="4864" width="11.5546875" style="64"/>
    <col min="4865" max="4865" width="30.88671875" style="64" customWidth="1"/>
    <col min="4866" max="4866" width="10.33203125" style="64" customWidth="1"/>
    <col min="4867" max="4868" width="10.109375" style="64" customWidth="1"/>
    <col min="4869" max="4869" width="8.5546875" style="64" customWidth="1"/>
    <col min="4870" max="4870" width="8.6640625" style="64" customWidth="1"/>
    <col min="4871" max="4872" width="11.5546875" style="64"/>
    <col min="4873" max="4873" width="10.33203125" style="64" customWidth="1"/>
    <col min="4874" max="4874" width="10.109375" style="64" customWidth="1"/>
    <col min="4875" max="4875" width="9.33203125" style="64" customWidth="1"/>
    <col min="4876" max="5120" width="11.5546875" style="64"/>
    <col min="5121" max="5121" width="30.88671875" style="64" customWidth="1"/>
    <col min="5122" max="5122" width="10.33203125" style="64" customWidth="1"/>
    <col min="5123" max="5124" width="10.109375" style="64" customWidth="1"/>
    <col min="5125" max="5125" width="8.5546875" style="64" customWidth="1"/>
    <col min="5126" max="5126" width="8.6640625" style="64" customWidth="1"/>
    <col min="5127" max="5128" width="11.5546875" style="64"/>
    <col min="5129" max="5129" width="10.33203125" style="64" customWidth="1"/>
    <col min="5130" max="5130" width="10.109375" style="64" customWidth="1"/>
    <col min="5131" max="5131" width="9.33203125" style="64" customWidth="1"/>
    <col min="5132" max="5376" width="11.5546875" style="64"/>
    <col min="5377" max="5377" width="30.88671875" style="64" customWidth="1"/>
    <col min="5378" max="5378" width="10.33203125" style="64" customWidth="1"/>
    <col min="5379" max="5380" width="10.109375" style="64" customWidth="1"/>
    <col min="5381" max="5381" width="8.5546875" style="64" customWidth="1"/>
    <col min="5382" max="5382" width="8.6640625" style="64" customWidth="1"/>
    <col min="5383" max="5384" width="11.5546875" style="64"/>
    <col min="5385" max="5385" width="10.33203125" style="64" customWidth="1"/>
    <col min="5386" max="5386" width="10.109375" style="64" customWidth="1"/>
    <col min="5387" max="5387" width="9.33203125" style="64" customWidth="1"/>
    <col min="5388" max="5632" width="11.5546875" style="64"/>
    <col min="5633" max="5633" width="30.88671875" style="64" customWidth="1"/>
    <col min="5634" max="5634" width="10.33203125" style="64" customWidth="1"/>
    <col min="5635" max="5636" width="10.109375" style="64" customWidth="1"/>
    <col min="5637" max="5637" width="8.5546875" style="64" customWidth="1"/>
    <col min="5638" max="5638" width="8.6640625" style="64" customWidth="1"/>
    <col min="5639" max="5640" width="11.5546875" style="64"/>
    <col min="5641" max="5641" width="10.33203125" style="64" customWidth="1"/>
    <col min="5642" max="5642" width="10.109375" style="64" customWidth="1"/>
    <col min="5643" max="5643" width="9.33203125" style="64" customWidth="1"/>
    <col min="5644" max="5888" width="11.5546875" style="64"/>
    <col min="5889" max="5889" width="30.88671875" style="64" customWidth="1"/>
    <col min="5890" max="5890" width="10.33203125" style="64" customWidth="1"/>
    <col min="5891" max="5892" width="10.109375" style="64" customWidth="1"/>
    <col min="5893" max="5893" width="8.5546875" style="64" customWidth="1"/>
    <col min="5894" max="5894" width="8.6640625" style="64" customWidth="1"/>
    <col min="5895" max="5896" width="11.5546875" style="64"/>
    <col min="5897" max="5897" width="10.33203125" style="64" customWidth="1"/>
    <col min="5898" max="5898" width="10.109375" style="64" customWidth="1"/>
    <col min="5899" max="5899" width="9.33203125" style="64" customWidth="1"/>
    <col min="5900" max="6144" width="11.5546875" style="64"/>
    <col min="6145" max="6145" width="30.88671875" style="64" customWidth="1"/>
    <col min="6146" max="6146" width="10.33203125" style="64" customWidth="1"/>
    <col min="6147" max="6148" width="10.109375" style="64" customWidth="1"/>
    <col min="6149" max="6149" width="8.5546875" style="64" customWidth="1"/>
    <col min="6150" max="6150" width="8.6640625" style="64" customWidth="1"/>
    <col min="6151" max="6152" width="11.5546875" style="64"/>
    <col min="6153" max="6153" width="10.33203125" style="64" customWidth="1"/>
    <col min="6154" max="6154" width="10.109375" style="64" customWidth="1"/>
    <col min="6155" max="6155" width="9.33203125" style="64" customWidth="1"/>
    <col min="6156" max="6400" width="11.5546875" style="64"/>
    <col min="6401" max="6401" width="30.88671875" style="64" customWidth="1"/>
    <col min="6402" max="6402" width="10.33203125" style="64" customWidth="1"/>
    <col min="6403" max="6404" width="10.109375" style="64" customWidth="1"/>
    <col min="6405" max="6405" width="8.5546875" style="64" customWidth="1"/>
    <col min="6406" max="6406" width="8.6640625" style="64" customWidth="1"/>
    <col min="6407" max="6408" width="11.5546875" style="64"/>
    <col min="6409" max="6409" width="10.33203125" style="64" customWidth="1"/>
    <col min="6410" max="6410" width="10.109375" style="64" customWidth="1"/>
    <col min="6411" max="6411" width="9.33203125" style="64" customWidth="1"/>
    <col min="6412" max="6656" width="11.5546875" style="64"/>
    <col min="6657" max="6657" width="30.88671875" style="64" customWidth="1"/>
    <col min="6658" max="6658" width="10.33203125" style="64" customWidth="1"/>
    <col min="6659" max="6660" width="10.109375" style="64" customWidth="1"/>
    <col min="6661" max="6661" width="8.5546875" style="64" customWidth="1"/>
    <col min="6662" max="6662" width="8.6640625" style="64" customWidth="1"/>
    <col min="6663" max="6664" width="11.5546875" style="64"/>
    <col min="6665" max="6665" width="10.33203125" style="64" customWidth="1"/>
    <col min="6666" max="6666" width="10.109375" style="64" customWidth="1"/>
    <col min="6667" max="6667" width="9.33203125" style="64" customWidth="1"/>
    <col min="6668" max="6912" width="11.5546875" style="64"/>
    <col min="6913" max="6913" width="30.88671875" style="64" customWidth="1"/>
    <col min="6914" max="6914" width="10.33203125" style="64" customWidth="1"/>
    <col min="6915" max="6916" width="10.109375" style="64" customWidth="1"/>
    <col min="6917" max="6917" width="8.5546875" style="64" customWidth="1"/>
    <col min="6918" max="6918" width="8.6640625" style="64" customWidth="1"/>
    <col min="6919" max="6920" width="11.5546875" style="64"/>
    <col min="6921" max="6921" width="10.33203125" style="64" customWidth="1"/>
    <col min="6922" max="6922" width="10.109375" style="64" customWidth="1"/>
    <col min="6923" max="6923" width="9.33203125" style="64" customWidth="1"/>
    <col min="6924" max="7168" width="11.5546875" style="64"/>
    <col min="7169" max="7169" width="30.88671875" style="64" customWidth="1"/>
    <col min="7170" max="7170" width="10.33203125" style="64" customWidth="1"/>
    <col min="7171" max="7172" width="10.109375" style="64" customWidth="1"/>
    <col min="7173" max="7173" width="8.5546875" style="64" customWidth="1"/>
    <col min="7174" max="7174" width="8.6640625" style="64" customWidth="1"/>
    <col min="7175" max="7176" width="11.5546875" style="64"/>
    <col min="7177" max="7177" width="10.33203125" style="64" customWidth="1"/>
    <col min="7178" max="7178" width="10.109375" style="64" customWidth="1"/>
    <col min="7179" max="7179" width="9.33203125" style="64" customWidth="1"/>
    <col min="7180" max="7424" width="11.5546875" style="64"/>
    <col min="7425" max="7425" width="30.88671875" style="64" customWidth="1"/>
    <col min="7426" max="7426" width="10.33203125" style="64" customWidth="1"/>
    <col min="7427" max="7428" width="10.109375" style="64" customWidth="1"/>
    <col min="7429" max="7429" width="8.5546875" style="64" customWidth="1"/>
    <col min="7430" max="7430" width="8.6640625" style="64" customWidth="1"/>
    <col min="7431" max="7432" width="11.5546875" style="64"/>
    <col min="7433" max="7433" width="10.33203125" style="64" customWidth="1"/>
    <col min="7434" max="7434" width="10.109375" style="64" customWidth="1"/>
    <col min="7435" max="7435" width="9.33203125" style="64" customWidth="1"/>
    <col min="7436" max="7680" width="11.5546875" style="64"/>
    <col min="7681" max="7681" width="30.88671875" style="64" customWidth="1"/>
    <col min="7682" max="7682" width="10.33203125" style="64" customWidth="1"/>
    <col min="7683" max="7684" width="10.109375" style="64" customWidth="1"/>
    <col min="7685" max="7685" width="8.5546875" style="64" customWidth="1"/>
    <col min="7686" max="7686" width="8.6640625" style="64" customWidth="1"/>
    <col min="7687" max="7688" width="11.5546875" style="64"/>
    <col min="7689" max="7689" width="10.33203125" style="64" customWidth="1"/>
    <col min="7690" max="7690" width="10.109375" style="64" customWidth="1"/>
    <col min="7691" max="7691" width="9.33203125" style="64" customWidth="1"/>
    <col min="7692" max="7936" width="11.5546875" style="64"/>
    <col min="7937" max="7937" width="30.88671875" style="64" customWidth="1"/>
    <col min="7938" max="7938" width="10.33203125" style="64" customWidth="1"/>
    <col min="7939" max="7940" width="10.109375" style="64" customWidth="1"/>
    <col min="7941" max="7941" width="8.5546875" style="64" customWidth="1"/>
    <col min="7942" max="7942" width="8.6640625" style="64" customWidth="1"/>
    <col min="7943" max="7944" width="11.5546875" style="64"/>
    <col min="7945" max="7945" width="10.33203125" style="64" customWidth="1"/>
    <col min="7946" max="7946" width="10.109375" style="64" customWidth="1"/>
    <col min="7947" max="7947" width="9.33203125" style="64" customWidth="1"/>
    <col min="7948" max="8192" width="11.5546875" style="64"/>
    <col min="8193" max="8193" width="30.88671875" style="64" customWidth="1"/>
    <col min="8194" max="8194" width="10.33203125" style="64" customWidth="1"/>
    <col min="8195" max="8196" width="10.109375" style="64" customWidth="1"/>
    <col min="8197" max="8197" width="8.5546875" style="64" customWidth="1"/>
    <col min="8198" max="8198" width="8.6640625" style="64" customWidth="1"/>
    <col min="8199" max="8200" width="11.5546875" style="64"/>
    <col min="8201" max="8201" width="10.33203125" style="64" customWidth="1"/>
    <col min="8202" max="8202" width="10.109375" style="64" customWidth="1"/>
    <col min="8203" max="8203" width="9.33203125" style="64" customWidth="1"/>
    <col min="8204" max="8448" width="11.5546875" style="64"/>
    <col min="8449" max="8449" width="30.88671875" style="64" customWidth="1"/>
    <col min="8450" max="8450" width="10.33203125" style="64" customWidth="1"/>
    <col min="8451" max="8452" width="10.109375" style="64" customWidth="1"/>
    <col min="8453" max="8453" width="8.5546875" style="64" customWidth="1"/>
    <col min="8454" max="8454" width="8.6640625" style="64" customWidth="1"/>
    <col min="8455" max="8456" width="11.5546875" style="64"/>
    <col min="8457" max="8457" width="10.33203125" style="64" customWidth="1"/>
    <col min="8458" max="8458" width="10.109375" style="64" customWidth="1"/>
    <col min="8459" max="8459" width="9.33203125" style="64" customWidth="1"/>
    <col min="8460" max="8704" width="11.5546875" style="64"/>
    <col min="8705" max="8705" width="30.88671875" style="64" customWidth="1"/>
    <col min="8706" max="8706" width="10.33203125" style="64" customWidth="1"/>
    <col min="8707" max="8708" width="10.109375" style="64" customWidth="1"/>
    <col min="8709" max="8709" width="8.5546875" style="64" customWidth="1"/>
    <col min="8710" max="8710" width="8.6640625" style="64" customWidth="1"/>
    <col min="8711" max="8712" width="11.5546875" style="64"/>
    <col min="8713" max="8713" width="10.33203125" style="64" customWidth="1"/>
    <col min="8714" max="8714" width="10.109375" style="64" customWidth="1"/>
    <col min="8715" max="8715" width="9.33203125" style="64" customWidth="1"/>
    <col min="8716" max="8960" width="11.5546875" style="64"/>
    <col min="8961" max="8961" width="30.88671875" style="64" customWidth="1"/>
    <col min="8962" max="8962" width="10.33203125" style="64" customWidth="1"/>
    <col min="8963" max="8964" width="10.109375" style="64" customWidth="1"/>
    <col min="8965" max="8965" width="8.5546875" style="64" customWidth="1"/>
    <col min="8966" max="8966" width="8.6640625" style="64" customWidth="1"/>
    <col min="8967" max="8968" width="11.5546875" style="64"/>
    <col min="8969" max="8969" width="10.33203125" style="64" customWidth="1"/>
    <col min="8970" max="8970" width="10.109375" style="64" customWidth="1"/>
    <col min="8971" max="8971" width="9.33203125" style="64" customWidth="1"/>
    <col min="8972" max="9216" width="11.5546875" style="64"/>
    <col min="9217" max="9217" width="30.88671875" style="64" customWidth="1"/>
    <col min="9218" max="9218" width="10.33203125" style="64" customWidth="1"/>
    <col min="9219" max="9220" width="10.109375" style="64" customWidth="1"/>
    <col min="9221" max="9221" width="8.5546875" style="64" customWidth="1"/>
    <col min="9222" max="9222" width="8.6640625" style="64" customWidth="1"/>
    <col min="9223" max="9224" width="11.5546875" style="64"/>
    <col min="9225" max="9225" width="10.33203125" style="64" customWidth="1"/>
    <col min="9226" max="9226" width="10.109375" style="64" customWidth="1"/>
    <col min="9227" max="9227" width="9.33203125" style="64" customWidth="1"/>
    <col min="9228" max="9472" width="11.5546875" style="64"/>
    <col min="9473" max="9473" width="30.88671875" style="64" customWidth="1"/>
    <col min="9474" max="9474" width="10.33203125" style="64" customWidth="1"/>
    <col min="9475" max="9476" width="10.109375" style="64" customWidth="1"/>
    <col min="9477" max="9477" width="8.5546875" style="64" customWidth="1"/>
    <col min="9478" max="9478" width="8.6640625" style="64" customWidth="1"/>
    <col min="9479" max="9480" width="11.5546875" style="64"/>
    <col min="9481" max="9481" width="10.33203125" style="64" customWidth="1"/>
    <col min="9482" max="9482" width="10.109375" style="64" customWidth="1"/>
    <col min="9483" max="9483" width="9.33203125" style="64" customWidth="1"/>
    <col min="9484" max="9728" width="11.5546875" style="64"/>
    <col min="9729" max="9729" width="30.88671875" style="64" customWidth="1"/>
    <col min="9730" max="9730" width="10.33203125" style="64" customWidth="1"/>
    <col min="9731" max="9732" width="10.109375" style="64" customWidth="1"/>
    <col min="9733" max="9733" width="8.5546875" style="64" customWidth="1"/>
    <col min="9734" max="9734" width="8.6640625" style="64" customWidth="1"/>
    <col min="9735" max="9736" width="11.5546875" style="64"/>
    <col min="9737" max="9737" width="10.33203125" style="64" customWidth="1"/>
    <col min="9738" max="9738" width="10.109375" style="64" customWidth="1"/>
    <col min="9739" max="9739" width="9.33203125" style="64" customWidth="1"/>
    <col min="9740" max="9984" width="11.5546875" style="64"/>
    <col min="9985" max="9985" width="30.88671875" style="64" customWidth="1"/>
    <col min="9986" max="9986" width="10.33203125" style="64" customWidth="1"/>
    <col min="9987" max="9988" width="10.109375" style="64" customWidth="1"/>
    <col min="9989" max="9989" width="8.5546875" style="64" customWidth="1"/>
    <col min="9990" max="9990" width="8.6640625" style="64" customWidth="1"/>
    <col min="9991" max="9992" width="11.5546875" style="64"/>
    <col min="9993" max="9993" width="10.33203125" style="64" customWidth="1"/>
    <col min="9994" max="9994" width="10.109375" style="64" customWidth="1"/>
    <col min="9995" max="9995" width="9.33203125" style="64" customWidth="1"/>
    <col min="9996" max="10240" width="11.5546875" style="64"/>
    <col min="10241" max="10241" width="30.88671875" style="64" customWidth="1"/>
    <col min="10242" max="10242" width="10.33203125" style="64" customWidth="1"/>
    <col min="10243" max="10244" width="10.109375" style="64" customWidth="1"/>
    <col min="10245" max="10245" width="8.5546875" style="64" customWidth="1"/>
    <col min="10246" max="10246" width="8.6640625" style="64" customWidth="1"/>
    <col min="10247" max="10248" width="11.5546875" style="64"/>
    <col min="10249" max="10249" width="10.33203125" style="64" customWidth="1"/>
    <col min="10250" max="10250" width="10.109375" style="64" customWidth="1"/>
    <col min="10251" max="10251" width="9.33203125" style="64" customWidth="1"/>
    <col min="10252" max="10496" width="11.5546875" style="64"/>
    <col min="10497" max="10497" width="30.88671875" style="64" customWidth="1"/>
    <col min="10498" max="10498" width="10.33203125" style="64" customWidth="1"/>
    <col min="10499" max="10500" width="10.109375" style="64" customWidth="1"/>
    <col min="10501" max="10501" width="8.5546875" style="64" customWidth="1"/>
    <col min="10502" max="10502" width="8.6640625" style="64" customWidth="1"/>
    <col min="10503" max="10504" width="11.5546875" style="64"/>
    <col min="10505" max="10505" width="10.33203125" style="64" customWidth="1"/>
    <col min="10506" max="10506" width="10.109375" style="64" customWidth="1"/>
    <col min="10507" max="10507" width="9.33203125" style="64" customWidth="1"/>
    <col min="10508" max="10752" width="11.5546875" style="64"/>
    <col min="10753" max="10753" width="30.88671875" style="64" customWidth="1"/>
    <col min="10754" max="10754" width="10.33203125" style="64" customWidth="1"/>
    <col min="10755" max="10756" width="10.109375" style="64" customWidth="1"/>
    <col min="10757" max="10757" width="8.5546875" style="64" customWidth="1"/>
    <col min="10758" max="10758" width="8.6640625" style="64" customWidth="1"/>
    <col min="10759" max="10760" width="11.5546875" style="64"/>
    <col min="10761" max="10761" width="10.33203125" style="64" customWidth="1"/>
    <col min="10762" max="10762" width="10.109375" style="64" customWidth="1"/>
    <col min="10763" max="10763" width="9.33203125" style="64" customWidth="1"/>
    <col min="10764" max="11008" width="11.5546875" style="64"/>
    <col min="11009" max="11009" width="30.88671875" style="64" customWidth="1"/>
    <col min="11010" max="11010" width="10.33203125" style="64" customWidth="1"/>
    <col min="11011" max="11012" width="10.109375" style="64" customWidth="1"/>
    <col min="11013" max="11013" width="8.5546875" style="64" customWidth="1"/>
    <col min="11014" max="11014" width="8.6640625" style="64" customWidth="1"/>
    <col min="11015" max="11016" width="11.5546875" style="64"/>
    <col min="11017" max="11017" width="10.33203125" style="64" customWidth="1"/>
    <col min="11018" max="11018" width="10.109375" style="64" customWidth="1"/>
    <col min="11019" max="11019" width="9.33203125" style="64" customWidth="1"/>
    <col min="11020" max="11264" width="11.5546875" style="64"/>
    <col min="11265" max="11265" width="30.88671875" style="64" customWidth="1"/>
    <col min="11266" max="11266" width="10.33203125" style="64" customWidth="1"/>
    <col min="11267" max="11268" width="10.109375" style="64" customWidth="1"/>
    <col min="11269" max="11269" width="8.5546875" style="64" customWidth="1"/>
    <col min="11270" max="11270" width="8.6640625" style="64" customWidth="1"/>
    <col min="11271" max="11272" width="11.5546875" style="64"/>
    <col min="11273" max="11273" width="10.33203125" style="64" customWidth="1"/>
    <col min="11274" max="11274" width="10.109375" style="64" customWidth="1"/>
    <col min="11275" max="11275" width="9.33203125" style="64" customWidth="1"/>
    <col min="11276" max="11520" width="11.5546875" style="64"/>
    <col min="11521" max="11521" width="30.88671875" style="64" customWidth="1"/>
    <col min="11522" max="11522" width="10.33203125" style="64" customWidth="1"/>
    <col min="11523" max="11524" width="10.109375" style="64" customWidth="1"/>
    <col min="11525" max="11525" width="8.5546875" style="64" customWidth="1"/>
    <col min="11526" max="11526" width="8.6640625" style="64" customWidth="1"/>
    <col min="11527" max="11528" width="11.5546875" style="64"/>
    <col min="11529" max="11529" width="10.33203125" style="64" customWidth="1"/>
    <col min="11530" max="11530" width="10.109375" style="64" customWidth="1"/>
    <col min="11531" max="11531" width="9.33203125" style="64" customWidth="1"/>
    <col min="11532" max="11776" width="11.5546875" style="64"/>
    <col min="11777" max="11777" width="30.88671875" style="64" customWidth="1"/>
    <col min="11778" max="11778" width="10.33203125" style="64" customWidth="1"/>
    <col min="11779" max="11780" width="10.109375" style="64" customWidth="1"/>
    <col min="11781" max="11781" width="8.5546875" style="64" customWidth="1"/>
    <col min="11782" max="11782" width="8.6640625" style="64" customWidth="1"/>
    <col min="11783" max="11784" width="11.5546875" style="64"/>
    <col min="11785" max="11785" width="10.33203125" style="64" customWidth="1"/>
    <col min="11786" max="11786" width="10.109375" style="64" customWidth="1"/>
    <col min="11787" max="11787" width="9.33203125" style="64" customWidth="1"/>
    <col min="11788" max="12032" width="11.5546875" style="64"/>
    <col min="12033" max="12033" width="30.88671875" style="64" customWidth="1"/>
    <col min="12034" max="12034" width="10.33203125" style="64" customWidth="1"/>
    <col min="12035" max="12036" width="10.109375" style="64" customWidth="1"/>
    <col min="12037" max="12037" width="8.5546875" style="64" customWidth="1"/>
    <col min="12038" max="12038" width="8.6640625" style="64" customWidth="1"/>
    <col min="12039" max="12040" width="11.5546875" style="64"/>
    <col min="12041" max="12041" width="10.33203125" style="64" customWidth="1"/>
    <col min="12042" max="12042" width="10.109375" style="64" customWidth="1"/>
    <col min="12043" max="12043" width="9.33203125" style="64" customWidth="1"/>
    <col min="12044" max="12288" width="11.5546875" style="64"/>
    <col min="12289" max="12289" width="30.88671875" style="64" customWidth="1"/>
    <col min="12290" max="12290" width="10.33203125" style="64" customWidth="1"/>
    <col min="12291" max="12292" width="10.109375" style="64" customWidth="1"/>
    <col min="12293" max="12293" width="8.5546875" style="64" customWidth="1"/>
    <col min="12294" max="12294" width="8.6640625" style="64" customWidth="1"/>
    <col min="12295" max="12296" width="11.5546875" style="64"/>
    <col min="12297" max="12297" width="10.33203125" style="64" customWidth="1"/>
    <col min="12298" max="12298" width="10.109375" style="64" customWidth="1"/>
    <col min="12299" max="12299" width="9.33203125" style="64" customWidth="1"/>
    <col min="12300" max="12544" width="11.5546875" style="64"/>
    <col min="12545" max="12545" width="30.88671875" style="64" customWidth="1"/>
    <col min="12546" max="12546" width="10.33203125" style="64" customWidth="1"/>
    <col min="12547" max="12548" width="10.109375" style="64" customWidth="1"/>
    <col min="12549" max="12549" width="8.5546875" style="64" customWidth="1"/>
    <col min="12550" max="12550" width="8.6640625" style="64" customWidth="1"/>
    <col min="12551" max="12552" width="11.5546875" style="64"/>
    <col min="12553" max="12553" width="10.33203125" style="64" customWidth="1"/>
    <col min="12554" max="12554" width="10.109375" style="64" customWidth="1"/>
    <col min="12555" max="12555" width="9.33203125" style="64" customWidth="1"/>
    <col min="12556" max="12800" width="11.5546875" style="64"/>
    <col min="12801" max="12801" width="30.88671875" style="64" customWidth="1"/>
    <col min="12802" max="12802" width="10.33203125" style="64" customWidth="1"/>
    <col min="12803" max="12804" width="10.109375" style="64" customWidth="1"/>
    <col min="12805" max="12805" width="8.5546875" style="64" customWidth="1"/>
    <col min="12806" max="12806" width="8.6640625" style="64" customWidth="1"/>
    <col min="12807" max="12808" width="11.5546875" style="64"/>
    <col min="12809" max="12809" width="10.33203125" style="64" customWidth="1"/>
    <col min="12810" max="12810" width="10.109375" style="64" customWidth="1"/>
    <col min="12811" max="12811" width="9.33203125" style="64" customWidth="1"/>
    <col min="12812" max="13056" width="11.5546875" style="64"/>
    <col min="13057" max="13057" width="30.88671875" style="64" customWidth="1"/>
    <col min="13058" max="13058" width="10.33203125" style="64" customWidth="1"/>
    <col min="13059" max="13060" width="10.109375" style="64" customWidth="1"/>
    <col min="13061" max="13061" width="8.5546875" style="64" customWidth="1"/>
    <col min="13062" max="13062" width="8.6640625" style="64" customWidth="1"/>
    <col min="13063" max="13064" width="11.5546875" style="64"/>
    <col min="13065" max="13065" width="10.33203125" style="64" customWidth="1"/>
    <col min="13066" max="13066" width="10.109375" style="64" customWidth="1"/>
    <col min="13067" max="13067" width="9.33203125" style="64" customWidth="1"/>
    <col min="13068" max="13312" width="11.5546875" style="64"/>
    <col min="13313" max="13313" width="30.88671875" style="64" customWidth="1"/>
    <col min="13314" max="13314" width="10.33203125" style="64" customWidth="1"/>
    <col min="13315" max="13316" width="10.109375" style="64" customWidth="1"/>
    <col min="13317" max="13317" width="8.5546875" style="64" customWidth="1"/>
    <col min="13318" max="13318" width="8.6640625" style="64" customWidth="1"/>
    <col min="13319" max="13320" width="11.5546875" style="64"/>
    <col min="13321" max="13321" width="10.33203125" style="64" customWidth="1"/>
    <col min="13322" max="13322" width="10.109375" style="64" customWidth="1"/>
    <col min="13323" max="13323" width="9.33203125" style="64" customWidth="1"/>
    <col min="13324" max="13568" width="11.5546875" style="64"/>
    <col min="13569" max="13569" width="30.88671875" style="64" customWidth="1"/>
    <col min="13570" max="13570" width="10.33203125" style="64" customWidth="1"/>
    <col min="13571" max="13572" width="10.109375" style="64" customWidth="1"/>
    <col min="13573" max="13573" width="8.5546875" style="64" customWidth="1"/>
    <col min="13574" max="13574" width="8.6640625" style="64" customWidth="1"/>
    <col min="13575" max="13576" width="11.5546875" style="64"/>
    <col min="13577" max="13577" width="10.33203125" style="64" customWidth="1"/>
    <col min="13578" max="13578" width="10.109375" style="64" customWidth="1"/>
    <col min="13579" max="13579" width="9.33203125" style="64" customWidth="1"/>
    <col min="13580" max="13824" width="11.5546875" style="64"/>
    <col min="13825" max="13825" width="30.88671875" style="64" customWidth="1"/>
    <col min="13826" max="13826" width="10.33203125" style="64" customWidth="1"/>
    <col min="13827" max="13828" width="10.109375" style="64" customWidth="1"/>
    <col min="13829" max="13829" width="8.5546875" style="64" customWidth="1"/>
    <col min="13830" max="13830" width="8.6640625" style="64" customWidth="1"/>
    <col min="13831" max="13832" width="11.5546875" style="64"/>
    <col min="13833" max="13833" width="10.33203125" style="64" customWidth="1"/>
    <col min="13834" max="13834" width="10.109375" style="64" customWidth="1"/>
    <col min="13835" max="13835" width="9.33203125" style="64" customWidth="1"/>
    <col min="13836" max="14080" width="11.5546875" style="64"/>
    <col min="14081" max="14081" width="30.88671875" style="64" customWidth="1"/>
    <col min="14082" max="14082" width="10.33203125" style="64" customWidth="1"/>
    <col min="14083" max="14084" width="10.109375" style="64" customWidth="1"/>
    <col min="14085" max="14085" width="8.5546875" style="64" customWidth="1"/>
    <col min="14086" max="14086" width="8.6640625" style="64" customWidth="1"/>
    <col min="14087" max="14088" width="11.5546875" style="64"/>
    <col min="14089" max="14089" width="10.33203125" style="64" customWidth="1"/>
    <col min="14090" max="14090" width="10.109375" style="64" customWidth="1"/>
    <col min="14091" max="14091" width="9.33203125" style="64" customWidth="1"/>
    <col min="14092" max="14336" width="11.5546875" style="64"/>
    <col min="14337" max="14337" width="30.88671875" style="64" customWidth="1"/>
    <col min="14338" max="14338" width="10.33203125" style="64" customWidth="1"/>
    <col min="14339" max="14340" width="10.109375" style="64" customWidth="1"/>
    <col min="14341" max="14341" width="8.5546875" style="64" customWidth="1"/>
    <col min="14342" max="14342" width="8.6640625" style="64" customWidth="1"/>
    <col min="14343" max="14344" width="11.5546875" style="64"/>
    <col min="14345" max="14345" width="10.33203125" style="64" customWidth="1"/>
    <col min="14346" max="14346" width="10.109375" style="64" customWidth="1"/>
    <col min="14347" max="14347" width="9.33203125" style="64" customWidth="1"/>
    <col min="14348" max="14592" width="11.5546875" style="64"/>
    <col min="14593" max="14593" width="30.88671875" style="64" customWidth="1"/>
    <col min="14594" max="14594" width="10.33203125" style="64" customWidth="1"/>
    <col min="14595" max="14596" width="10.109375" style="64" customWidth="1"/>
    <col min="14597" max="14597" width="8.5546875" style="64" customWidth="1"/>
    <col min="14598" max="14598" width="8.6640625" style="64" customWidth="1"/>
    <col min="14599" max="14600" width="11.5546875" style="64"/>
    <col min="14601" max="14601" width="10.33203125" style="64" customWidth="1"/>
    <col min="14602" max="14602" width="10.109375" style="64" customWidth="1"/>
    <col min="14603" max="14603" width="9.33203125" style="64" customWidth="1"/>
    <col min="14604" max="14848" width="11.5546875" style="64"/>
    <col min="14849" max="14849" width="30.88671875" style="64" customWidth="1"/>
    <col min="14850" max="14850" width="10.33203125" style="64" customWidth="1"/>
    <col min="14851" max="14852" width="10.109375" style="64" customWidth="1"/>
    <col min="14853" max="14853" width="8.5546875" style="64" customWidth="1"/>
    <col min="14854" max="14854" width="8.6640625" style="64" customWidth="1"/>
    <col min="14855" max="14856" width="11.5546875" style="64"/>
    <col min="14857" max="14857" width="10.33203125" style="64" customWidth="1"/>
    <col min="14858" max="14858" width="10.109375" style="64" customWidth="1"/>
    <col min="14859" max="14859" width="9.33203125" style="64" customWidth="1"/>
    <col min="14860" max="15104" width="11.5546875" style="64"/>
    <col min="15105" max="15105" width="30.88671875" style="64" customWidth="1"/>
    <col min="15106" max="15106" width="10.33203125" style="64" customWidth="1"/>
    <col min="15107" max="15108" width="10.109375" style="64" customWidth="1"/>
    <col min="15109" max="15109" width="8.5546875" style="64" customWidth="1"/>
    <col min="15110" max="15110" width="8.6640625" style="64" customWidth="1"/>
    <col min="15111" max="15112" width="11.5546875" style="64"/>
    <col min="15113" max="15113" width="10.33203125" style="64" customWidth="1"/>
    <col min="15114" max="15114" width="10.109375" style="64" customWidth="1"/>
    <col min="15115" max="15115" width="9.33203125" style="64" customWidth="1"/>
    <col min="15116" max="15360" width="11.5546875" style="64"/>
    <col min="15361" max="15361" width="30.88671875" style="64" customWidth="1"/>
    <col min="15362" max="15362" width="10.33203125" style="64" customWidth="1"/>
    <col min="15363" max="15364" width="10.109375" style="64" customWidth="1"/>
    <col min="15365" max="15365" width="8.5546875" style="64" customWidth="1"/>
    <col min="15366" max="15366" width="8.6640625" style="64" customWidth="1"/>
    <col min="15367" max="15368" width="11.5546875" style="64"/>
    <col min="15369" max="15369" width="10.33203125" style="64" customWidth="1"/>
    <col min="15370" max="15370" width="10.109375" style="64" customWidth="1"/>
    <col min="15371" max="15371" width="9.33203125" style="64" customWidth="1"/>
    <col min="15372" max="15616" width="11.5546875" style="64"/>
    <col min="15617" max="15617" width="30.88671875" style="64" customWidth="1"/>
    <col min="15618" max="15618" width="10.33203125" style="64" customWidth="1"/>
    <col min="15619" max="15620" width="10.109375" style="64" customWidth="1"/>
    <col min="15621" max="15621" width="8.5546875" style="64" customWidth="1"/>
    <col min="15622" max="15622" width="8.6640625" style="64" customWidth="1"/>
    <col min="15623" max="15624" width="11.5546875" style="64"/>
    <col min="15625" max="15625" width="10.33203125" style="64" customWidth="1"/>
    <col min="15626" max="15626" width="10.109375" style="64" customWidth="1"/>
    <col min="15627" max="15627" width="9.33203125" style="64" customWidth="1"/>
    <col min="15628" max="15872" width="11.5546875" style="64"/>
    <col min="15873" max="15873" width="30.88671875" style="64" customWidth="1"/>
    <col min="15874" max="15874" width="10.33203125" style="64" customWidth="1"/>
    <col min="15875" max="15876" width="10.109375" style="64" customWidth="1"/>
    <col min="15877" max="15877" width="8.5546875" style="64" customWidth="1"/>
    <col min="15878" max="15878" width="8.6640625" style="64" customWidth="1"/>
    <col min="15879" max="15880" width="11.5546875" style="64"/>
    <col min="15881" max="15881" width="10.33203125" style="64" customWidth="1"/>
    <col min="15882" max="15882" width="10.109375" style="64" customWidth="1"/>
    <col min="15883" max="15883" width="9.33203125" style="64" customWidth="1"/>
    <col min="15884" max="16128" width="11.5546875" style="64"/>
    <col min="16129" max="16129" width="30.88671875" style="64" customWidth="1"/>
    <col min="16130" max="16130" width="10.33203125" style="64" customWidth="1"/>
    <col min="16131" max="16132" width="10.109375" style="64" customWidth="1"/>
    <col min="16133" max="16133" width="8.5546875" style="64" customWidth="1"/>
    <col min="16134" max="16134" width="8.6640625" style="64" customWidth="1"/>
    <col min="16135" max="16136" width="11.5546875" style="64"/>
    <col min="16137" max="16137" width="10.33203125" style="64" customWidth="1"/>
    <col min="16138" max="16138" width="10.109375" style="64" customWidth="1"/>
    <col min="16139" max="16139" width="9.33203125" style="64" customWidth="1"/>
    <col min="16140" max="16384" width="11.5546875" style="64"/>
  </cols>
  <sheetData>
    <row r="1" spans="1:13" ht="12.6" thickBot="1">
      <c r="A1" s="61" t="s">
        <v>57</v>
      </c>
      <c r="B1" s="62"/>
      <c r="C1" s="62"/>
      <c r="D1" s="62"/>
      <c r="E1" s="62"/>
      <c r="F1" s="62"/>
      <c r="G1" s="62"/>
      <c r="H1" s="62"/>
      <c r="I1" s="62"/>
      <c r="J1" s="62"/>
      <c r="K1" s="63"/>
    </row>
    <row r="2" spans="1:13">
      <c r="A2" s="65"/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3">
      <c r="A3" s="67" t="s">
        <v>38</v>
      </c>
      <c r="B3" s="68"/>
      <c r="C3" s="66"/>
      <c r="D3" s="66"/>
      <c r="E3" s="66"/>
      <c r="F3" s="66"/>
      <c r="G3" s="66"/>
      <c r="H3" s="66"/>
      <c r="I3" s="66"/>
      <c r="J3" s="66"/>
      <c r="K3" s="66"/>
    </row>
    <row r="4" spans="1:13" ht="12" thickBot="1">
      <c r="A4" s="65"/>
      <c r="B4" s="66"/>
      <c r="C4" s="66"/>
      <c r="D4" s="66"/>
      <c r="E4" s="66"/>
      <c r="F4" s="66"/>
      <c r="G4" s="66"/>
      <c r="H4" s="66"/>
      <c r="I4" s="66"/>
      <c r="J4" s="66"/>
      <c r="K4" s="66"/>
    </row>
    <row r="5" spans="1:13" ht="12.6" thickBot="1">
      <c r="A5" s="69" t="s">
        <v>39</v>
      </c>
      <c r="B5" s="70" t="s">
        <v>40</v>
      </c>
      <c r="C5" s="70" t="s">
        <v>41</v>
      </c>
      <c r="D5" s="71" t="s">
        <v>42</v>
      </c>
      <c r="E5" s="71" t="s">
        <v>43</v>
      </c>
      <c r="F5" s="71" t="s">
        <v>44</v>
      </c>
      <c r="G5" s="71" t="s">
        <v>45</v>
      </c>
      <c r="H5" s="71" t="s">
        <v>46</v>
      </c>
      <c r="I5" s="71" t="s">
        <v>47</v>
      </c>
      <c r="J5" s="71" t="s">
        <v>48</v>
      </c>
      <c r="K5" s="72" t="s">
        <v>49</v>
      </c>
    </row>
    <row r="6" spans="1:13" ht="25.5" customHeight="1">
      <c r="A6" s="73" t="s">
        <v>50</v>
      </c>
      <c r="B6" s="74">
        <f>C6/2</f>
        <v>40060.5</v>
      </c>
      <c r="C6" s="75">
        <v>80121</v>
      </c>
      <c r="D6" s="76">
        <f>+C6*1.5</f>
        <v>120181.5</v>
      </c>
      <c r="E6" s="76">
        <f>+C6*2</f>
        <v>160242</v>
      </c>
      <c r="F6" s="76">
        <f>+C6*2.5</f>
        <v>200302.5</v>
      </c>
      <c r="G6" s="76">
        <f>+C6*3</f>
        <v>240363</v>
      </c>
      <c r="H6" s="76">
        <f>+C6*3.5</f>
        <v>280423.5</v>
      </c>
      <c r="I6" s="76">
        <f>+C6*4</f>
        <v>320484</v>
      </c>
      <c r="J6" s="76">
        <f>+C6*4.5</f>
        <v>360544.5</v>
      </c>
      <c r="K6" s="77">
        <f>+C6*5</f>
        <v>400605</v>
      </c>
    </row>
    <row r="7" spans="1:13" ht="23.4" thickBot="1">
      <c r="A7" s="78" t="s">
        <v>50</v>
      </c>
      <c r="B7" s="79">
        <f t="shared" ref="B7:K7" si="0">+B6*1.15</f>
        <v>46069.574999999997</v>
      </c>
      <c r="C7" s="79">
        <f>+C6*1.15</f>
        <v>92139.15</v>
      </c>
      <c r="D7" s="79">
        <f t="shared" si="0"/>
        <v>138208.72499999998</v>
      </c>
      <c r="E7" s="79">
        <f t="shared" si="0"/>
        <v>184278.3</v>
      </c>
      <c r="F7" s="79">
        <f t="shared" si="0"/>
        <v>230347.87499999997</v>
      </c>
      <c r="G7" s="79">
        <f t="shared" si="0"/>
        <v>276417.44999999995</v>
      </c>
      <c r="H7" s="79">
        <f t="shared" si="0"/>
        <v>322487.02499999997</v>
      </c>
      <c r="I7" s="79">
        <f t="shared" si="0"/>
        <v>368556.6</v>
      </c>
      <c r="J7" s="79">
        <f t="shared" si="0"/>
        <v>414626.17499999999</v>
      </c>
      <c r="K7" s="80">
        <f t="shared" si="0"/>
        <v>460695.74999999994</v>
      </c>
    </row>
    <row r="8" spans="1:13" ht="34.200000000000003">
      <c r="A8" s="73" t="s">
        <v>51</v>
      </c>
      <c r="B8" s="74">
        <f>C8/2</f>
        <v>28010.5</v>
      </c>
      <c r="C8" s="75">
        <v>56021</v>
      </c>
      <c r="D8" s="76">
        <f>+C8*1.5</f>
        <v>84031.5</v>
      </c>
      <c r="E8" s="76">
        <f>+C8*2</f>
        <v>112042</v>
      </c>
      <c r="F8" s="76">
        <f>+C8*2.5</f>
        <v>140052.5</v>
      </c>
      <c r="G8" s="76">
        <f>+C8*3</f>
        <v>168063</v>
      </c>
      <c r="H8" s="76">
        <f>+C8*3.5</f>
        <v>196073.5</v>
      </c>
      <c r="I8" s="76">
        <f>+C8*4</f>
        <v>224084</v>
      </c>
      <c r="J8" s="76">
        <f>+C8*4.5</f>
        <v>252094.5</v>
      </c>
      <c r="K8" s="77">
        <f>+C8*5</f>
        <v>280105</v>
      </c>
      <c r="M8" s="81"/>
    </row>
    <row r="9" spans="1:13" ht="34.799999999999997" thickBot="1">
      <c r="A9" s="78" t="s">
        <v>51</v>
      </c>
      <c r="B9" s="79">
        <f t="shared" ref="B9:K9" si="1">+B8*1.15</f>
        <v>32212.074999999997</v>
      </c>
      <c r="C9" s="79">
        <f t="shared" si="1"/>
        <v>64424.149999999994</v>
      </c>
      <c r="D9" s="79">
        <f t="shared" si="1"/>
        <v>96636.224999999991</v>
      </c>
      <c r="E9" s="79">
        <f t="shared" si="1"/>
        <v>128848.29999999999</v>
      </c>
      <c r="F9" s="79">
        <f t="shared" si="1"/>
        <v>161060.375</v>
      </c>
      <c r="G9" s="79">
        <f t="shared" si="1"/>
        <v>193272.44999999998</v>
      </c>
      <c r="H9" s="79">
        <f t="shared" si="1"/>
        <v>225484.52499999999</v>
      </c>
      <c r="I9" s="79">
        <f t="shared" si="1"/>
        <v>257696.59999999998</v>
      </c>
      <c r="J9" s="79">
        <f t="shared" si="1"/>
        <v>289908.67499999999</v>
      </c>
      <c r="K9" s="80">
        <f t="shared" si="1"/>
        <v>322120.75</v>
      </c>
    </row>
    <row r="10" spans="1:13" ht="33" customHeight="1">
      <c r="A10" s="73" t="s">
        <v>52</v>
      </c>
      <c r="B10" s="74">
        <f>C10/2</f>
        <v>40060.5</v>
      </c>
      <c r="C10" s="75">
        <v>80121</v>
      </c>
      <c r="D10" s="76">
        <f>+C10*1.5</f>
        <v>120181.5</v>
      </c>
      <c r="E10" s="76">
        <f>+C10*2</f>
        <v>160242</v>
      </c>
      <c r="F10" s="76">
        <f>+C10*2.5</f>
        <v>200302.5</v>
      </c>
      <c r="G10" s="76">
        <f>+C10*3</f>
        <v>240363</v>
      </c>
      <c r="H10" s="76">
        <f>+C10*3.5</f>
        <v>280423.5</v>
      </c>
      <c r="I10" s="76">
        <f>+C10*4</f>
        <v>320484</v>
      </c>
      <c r="J10" s="76">
        <f>+C10*4.5</f>
        <v>360544.5</v>
      </c>
      <c r="K10" s="77">
        <f>+C10*5</f>
        <v>400605</v>
      </c>
    </row>
    <row r="11" spans="1:13" ht="24.75" customHeight="1" thickBot="1">
      <c r="A11" s="78" t="s">
        <v>52</v>
      </c>
      <c r="B11" s="79">
        <f t="shared" ref="B11:K11" si="2">+B10*1.15</f>
        <v>46069.574999999997</v>
      </c>
      <c r="C11" s="79">
        <f t="shared" si="2"/>
        <v>92139.15</v>
      </c>
      <c r="D11" s="79">
        <f t="shared" si="2"/>
        <v>138208.72499999998</v>
      </c>
      <c r="E11" s="79">
        <f t="shared" si="2"/>
        <v>184278.3</v>
      </c>
      <c r="F11" s="79">
        <f t="shared" si="2"/>
        <v>230347.87499999997</v>
      </c>
      <c r="G11" s="79">
        <f t="shared" si="2"/>
        <v>276417.44999999995</v>
      </c>
      <c r="H11" s="79">
        <f t="shared" si="2"/>
        <v>322487.02499999997</v>
      </c>
      <c r="I11" s="79">
        <f t="shared" si="2"/>
        <v>368556.6</v>
      </c>
      <c r="J11" s="79">
        <f t="shared" si="2"/>
        <v>414626.17499999999</v>
      </c>
      <c r="K11" s="80">
        <f t="shared" si="2"/>
        <v>460695.74999999994</v>
      </c>
    </row>
    <row r="12" spans="1:13" ht="33.75" customHeight="1">
      <c r="A12" s="73" t="s">
        <v>53</v>
      </c>
      <c r="B12" s="74">
        <f>C12/2</f>
        <v>33437</v>
      </c>
      <c r="C12" s="75">
        <v>66874</v>
      </c>
      <c r="D12" s="76">
        <f>+C12*1.5</f>
        <v>100311</v>
      </c>
      <c r="E12" s="76">
        <f>+C12*2</f>
        <v>133748</v>
      </c>
      <c r="F12" s="76">
        <f>+C12*2.5</f>
        <v>167185</v>
      </c>
      <c r="G12" s="76">
        <f>+C12*3</f>
        <v>200622</v>
      </c>
      <c r="H12" s="76">
        <f>+C12*3.5</f>
        <v>234059</v>
      </c>
      <c r="I12" s="76">
        <f>+C12*4</f>
        <v>267496</v>
      </c>
      <c r="J12" s="76">
        <f>+C12*4.5</f>
        <v>300933</v>
      </c>
      <c r="K12" s="77">
        <f>+C12*5</f>
        <v>334370</v>
      </c>
    </row>
    <row r="13" spans="1:13" ht="35.25" customHeight="1" thickBot="1">
      <c r="A13" s="78" t="s">
        <v>53</v>
      </c>
      <c r="B13" s="79">
        <f t="shared" ref="B13:K13" si="3">+B12*1.15</f>
        <v>38452.549999999996</v>
      </c>
      <c r="C13" s="79">
        <f t="shared" si="3"/>
        <v>76905.099999999991</v>
      </c>
      <c r="D13" s="79">
        <f t="shared" si="3"/>
        <v>115357.65</v>
      </c>
      <c r="E13" s="79">
        <f t="shared" si="3"/>
        <v>153810.19999999998</v>
      </c>
      <c r="F13" s="79">
        <f t="shared" si="3"/>
        <v>192262.74999999997</v>
      </c>
      <c r="G13" s="79">
        <f t="shared" si="3"/>
        <v>230715.3</v>
      </c>
      <c r="H13" s="79">
        <f t="shared" si="3"/>
        <v>269167.84999999998</v>
      </c>
      <c r="I13" s="79">
        <f t="shared" si="3"/>
        <v>307620.39999999997</v>
      </c>
      <c r="J13" s="79">
        <f t="shared" si="3"/>
        <v>346072.94999999995</v>
      </c>
      <c r="K13" s="80">
        <f t="shared" si="3"/>
        <v>384525.49999999994</v>
      </c>
    </row>
    <row r="14" spans="1:13" ht="36" customHeight="1">
      <c r="A14" s="73" t="s">
        <v>54</v>
      </c>
      <c r="B14" s="74">
        <f>C14/2</f>
        <v>49058.5</v>
      </c>
      <c r="C14" s="75">
        <v>98117</v>
      </c>
      <c r="D14" s="76">
        <f>+C14*1.5</f>
        <v>147175.5</v>
      </c>
      <c r="E14" s="76">
        <f>+C14*2</f>
        <v>196234</v>
      </c>
      <c r="F14" s="76">
        <f>+C14*2.5</f>
        <v>245292.5</v>
      </c>
      <c r="G14" s="76">
        <f>+C14*3</f>
        <v>294351</v>
      </c>
      <c r="H14" s="76">
        <f>+C14*3.5</f>
        <v>343409.5</v>
      </c>
      <c r="I14" s="76">
        <f>+C14*4</f>
        <v>392468</v>
      </c>
      <c r="J14" s="76">
        <f>+C14*4.5</f>
        <v>441526.5</v>
      </c>
      <c r="K14" s="77">
        <f>+C14*5</f>
        <v>490585</v>
      </c>
    </row>
    <row r="15" spans="1:13" ht="29.25" customHeight="1" thickBot="1">
      <c r="A15" s="78" t="s">
        <v>54</v>
      </c>
      <c r="B15" s="79">
        <f t="shared" ref="B15:K15" si="4">+B14*1.15</f>
        <v>56417.274999999994</v>
      </c>
      <c r="C15" s="79">
        <f t="shared" si="4"/>
        <v>112834.54999999999</v>
      </c>
      <c r="D15" s="79">
        <f t="shared" si="4"/>
        <v>169251.82499999998</v>
      </c>
      <c r="E15" s="79">
        <f t="shared" si="4"/>
        <v>225669.09999999998</v>
      </c>
      <c r="F15" s="79">
        <f t="shared" si="4"/>
        <v>282086.375</v>
      </c>
      <c r="G15" s="79">
        <f t="shared" si="4"/>
        <v>338503.64999999997</v>
      </c>
      <c r="H15" s="79">
        <f t="shared" si="4"/>
        <v>394920.92499999999</v>
      </c>
      <c r="I15" s="79">
        <f t="shared" si="4"/>
        <v>451338.19999999995</v>
      </c>
      <c r="J15" s="79">
        <f t="shared" si="4"/>
        <v>507755.47499999998</v>
      </c>
      <c r="K15" s="80">
        <f t="shared" si="4"/>
        <v>564172.75</v>
      </c>
    </row>
    <row r="16" spans="1:13" ht="34.200000000000003">
      <c r="A16" s="73" t="s">
        <v>55</v>
      </c>
      <c r="B16" s="74">
        <f>C16/2</f>
        <v>28010.5</v>
      </c>
      <c r="C16" s="75">
        <v>56021</v>
      </c>
      <c r="D16" s="76">
        <f>+C16*1.5</f>
        <v>84031.5</v>
      </c>
      <c r="E16" s="76">
        <f>+C16*2</f>
        <v>112042</v>
      </c>
      <c r="F16" s="76">
        <f>+C16*2.5</f>
        <v>140052.5</v>
      </c>
      <c r="G16" s="76">
        <f>+C16*3</f>
        <v>168063</v>
      </c>
      <c r="H16" s="76">
        <f>+C16*3.5</f>
        <v>196073.5</v>
      </c>
      <c r="I16" s="76">
        <f>+C16*4</f>
        <v>224084</v>
      </c>
      <c r="J16" s="76">
        <f>+C16*4.5</f>
        <v>252094.5</v>
      </c>
      <c r="K16" s="77">
        <f>+C16*5</f>
        <v>280105</v>
      </c>
    </row>
    <row r="17" spans="1:11" ht="34.799999999999997" thickBot="1">
      <c r="A17" s="78" t="s">
        <v>55</v>
      </c>
      <c r="B17" s="79">
        <f t="shared" ref="B17:K17" si="5">+B16*1.15</f>
        <v>32212.074999999997</v>
      </c>
      <c r="C17" s="79">
        <f t="shared" si="5"/>
        <v>64424.149999999994</v>
      </c>
      <c r="D17" s="79">
        <f t="shared" si="5"/>
        <v>96636.224999999991</v>
      </c>
      <c r="E17" s="79">
        <f t="shared" si="5"/>
        <v>128848.29999999999</v>
      </c>
      <c r="F17" s="79">
        <f t="shared" si="5"/>
        <v>161060.375</v>
      </c>
      <c r="G17" s="79">
        <f t="shared" si="5"/>
        <v>193272.44999999998</v>
      </c>
      <c r="H17" s="79">
        <f t="shared" si="5"/>
        <v>225484.52499999999</v>
      </c>
      <c r="I17" s="79">
        <f t="shared" si="5"/>
        <v>257696.59999999998</v>
      </c>
      <c r="J17" s="79">
        <f t="shared" si="5"/>
        <v>289908.67499999999</v>
      </c>
      <c r="K17" s="82">
        <f t="shared" si="5"/>
        <v>322120.75</v>
      </c>
    </row>
    <row r="18" spans="1:11">
      <c r="A18" s="83"/>
      <c r="B18" s="83"/>
      <c r="C18" s="83"/>
      <c r="D18" s="83"/>
      <c r="E18" s="83"/>
      <c r="F18" s="83"/>
      <c r="G18" s="83"/>
      <c r="H18" s="83"/>
      <c r="I18" s="83"/>
      <c r="J18" s="83"/>
      <c r="K18" s="83"/>
    </row>
    <row r="19" spans="1:11" ht="12">
      <c r="A19" s="84" t="s">
        <v>56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</row>
    <row r="20" spans="1:11">
      <c r="A20" s="83"/>
      <c r="B20" s="83"/>
      <c r="C20" s="83"/>
      <c r="D20" s="83"/>
      <c r="E20" s="83"/>
      <c r="F20" s="83"/>
      <c r="G20" s="83"/>
      <c r="H20" s="83"/>
      <c r="I20" s="83"/>
      <c r="J20" s="83"/>
      <c r="K20" s="83"/>
    </row>
    <row r="21" spans="1:11">
      <c r="A21" s="83"/>
      <c r="B21" s="83"/>
      <c r="C21" s="83" t="s">
        <v>34</v>
      </c>
      <c r="D21" s="83"/>
      <c r="E21" s="83"/>
      <c r="F21" s="83"/>
      <c r="G21" s="83"/>
      <c r="H21" s="83"/>
      <c r="I21" s="83"/>
      <c r="J21" s="83"/>
      <c r="K21" s="83"/>
    </row>
    <row r="22" spans="1:11">
      <c r="A22" s="83"/>
      <c r="B22" s="83"/>
      <c r="C22" s="83"/>
      <c r="D22" s="83"/>
      <c r="E22" s="83"/>
      <c r="F22" s="83"/>
      <c r="G22" s="83"/>
      <c r="H22" s="83"/>
      <c r="I22" s="83"/>
      <c r="J22" s="83"/>
      <c r="K22" s="83"/>
    </row>
    <row r="23" spans="1:11">
      <c r="A23" s="83"/>
      <c r="B23" s="83"/>
      <c r="C23" s="83"/>
      <c r="D23" s="83"/>
      <c r="E23" s="83"/>
      <c r="F23" s="83"/>
      <c r="G23" s="83"/>
      <c r="H23" s="83"/>
      <c r="I23" s="83"/>
      <c r="J23" s="83"/>
      <c r="K23" s="83"/>
    </row>
    <row r="24" spans="1:11">
      <c r="A24" s="83"/>
      <c r="B24" s="83"/>
      <c r="C24" s="83"/>
      <c r="D24" s="83"/>
      <c r="E24" s="83"/>
      <c r="F24" s="83"/>
      <c r="G24" s="83"/>
      <c r="H24" s="83"/>
      <c r="I24" s="83"/>
      <c r="J24" s="83"/>
      <c r="K24" s="83"/>
    </row>
    <row r="25" spans="1:11">
      <c r="A25" s="83"/>
      <c r="B25" s="83"/>
      <c r="C25" s="83"/>
      <c r="D25" s="83"/>
      <c r="E25" s="83"/>
      <c r="F25" s="83"/>
      <c r="G25" s="83"/>
      <c r="H25" s="83"/>
      <c r="I25" s="83"/>
      <c r="J25" s="83"/>
      <c r="K25" s="83"/>
    </row>
    <row r="26" spans="1:11">
      <c r="A26" s="83"/>
      <c r="B26" s="83"/>
      <c r="C26" s="83"/>
      <c r="D26" s="83"/>
      <c r="E26" s="83"/>
      <c r="F26" s="83" t="s">
        <v>34</v>
      </c>
      <c r="G26" s="83"/>
      <c r="H26" s="83"/>
      <c r="I26" s="83"/>
      <c r="J26" s="83"/>
      <c r="K26" s="83"/>
    </row>
    <row r="27" spans="1:11">
      <c r="A27" s="83"/>
      <c r="B27" s="83"/>
      <c r="C27" s="83"/>
      <c r="D27" s="83"/>
      <c r="E27" s="83"/>
      <c r="F27" s="83"/>
      <c r="G27" s="83"/>
      <c r="H27" s="83"/>
      <c r="I27" s="83"/>
      <c r="J27" s="83"/>
      <c r="K27" s="83"/>
    </row>
    <row r="28" spans="1:11">
      <c r="A28" s="83"/>
      <c r="B28" s="83"/>
      <c r="C28" s="83"/>
      <c r="D28" s="83"/>
      <c r="E28" s="83"/>
      <c r="F28" s="83"/>
      <c r="G28" s="83"/>
      <c r="H28" s="83"/>
      <c r="I28" s="83"/>
      <c r="J28" s="83"/>
      <c r="K28" s="83"/>
    </row>
    <row r="29" spans="1:11">
      <c r="A29" s="83"/>
      <c r="B29" s="83"/>
      <c r="C29" s="83"/>
      <c r="D29" s="83"/>
      <c r="E29" s="83"/>
      <c r="F29" s="83"/>
      <c r="G29" s="83"/>
      <c r="H29" s="83"/>
      <c r="I29" s="83"/>
      <c r="J29" s="83"/>
      <c r="K29" s="83"/>
    </row>
    <row r="30" spans="1:11">
      <c r="A30" s="83"/>
      <c r="B30" s="83"/>
      <c r="C30" s="83"/>
      <c r="D30" s="83"/>
      <c r="E30" s="83"/>
      <c r="F30" s="83"/>
      <c r="G30" s="83"/>
      <c r="H30" s="83"/>
      <c r="I30" s="83"/>
      <c r="J30" s="83"/>
      <c r="K30" s="83"/>
    </row>
    <row r="31" spans="1:11">
      <c r="A31" s="83"/>
      <c r="B31" s="83"/>
      <c r="C31" s="83"/>
      <c r="D31" s="83"/>
      <c r="E31" s="83"/>
      <c r="F31" s="83"/>
      <c r="G31" s="83"/>
      <c r="H31" s="83"/>
      <c r="I31" s="83"/>
      <c r="J31" s="83"/>
      <c r="K31" s="83"/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DDJJ Interior</vt:lpstr>
      <vt:lpstr>Agosto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2025-08-27T15:36:16Z</dcterms:created>
  <dcterms:modified xsi:type="dcterms:W3CDTF">2026-08-07T11:09:35Z</dcterms:modified>
</cp:coreProperties>
</file>